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ENERGIA 2 2020 listopad  6 listopada\"/>
    </mc:Choice>
  </mc:AlternateContent>
  <bookViews>
    <workbookView xWindow="0" yWindow="0" windowWidth="24240" windowHeight="12360"/>
  </bookViews>
  <sheets>
    <sheet name="Załącznik nr 7 do SIWZ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3" i="2" l="1"/>
  <c r="P14" i="2" l="1"/>
  <c r="P8" i="2"/>
  <c r="O143" i="2" l="1"/>
  <c r="O140" i="2"/>
  <c r="O9" i="2"/>
  <c r="P130" i="2" l="1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1" i="2"/>
  <c r="P132" i="2"/>
  <c r="P133" i="2"/>
  <c r="P134" i="2"/>
  <c r="P135" i="2"/>
  <c r="P136" i="2"/>
  <c r="P137" i="2"/>
  <c r="P138" i="2"/>
  <c r="P139" i="2"/>
  <c r="P20" i="2"/>
  <c r="P15" i="2"/>
  <c r="P9" i="2"/>
  <c r="O15" i="2"/>
  <c r="P140" i="2" l="1"/>
</calcChain>
</file>

<file path=xl/sharedStrings.xml><?xml version="1.0" encoding="utf-8"?>
<sst xmlns="http://schemas.openxmlformats.org/spreadsheetml/2006/main" count="1351" uniqueCount="469">
  <si>
    <t>Nr PPE</t>
  </si>
  <si>
    <t>Taryfa cennik</t>
  </si>
  <si>
    <t>Ulica</t>
  </si>
  <si>
    <t>Dom</t>
  </si>
  <si>
    <t>Mieszk.</t>
  </si>
  <si>
    <t>Kod poczt.</t>
  </si>
  <si>
    <t>Poczta</t>
  </si>
  <si>
    <t>Nazwa pkt. poboru/opis licznika</t>
  </si>
  <si>
    <t>Licz. - miejscowość</t>
  </si>
  <si>
    <t>Nr fabr. licz.</t>
  </si>
  <si>
    <t>PLZELD060023530101</t>
  </si>
  <si>
    <t>C12b</t>
  </si>
  <si>
    <t>Gmina Białaczów</t>
  </si>
  <si>
    <t>Białaczów</t>
  </si>
  <si>
    <t>Piotrkowska</t>
  </si>
  <si>
    <t>26-307</t>
  </si>
  <si>
    <t>ośw.ulic.st.6-0743 #</t>
  </si>
  <si>
    <t>Wąglany</t>
  </si>
  <si>
    <t>PLZELD060023540102</t>
  </si>
  <si>
    <t>ośw.ulic.st.6-0760 #</t>
  </si>
  <si>
    <t>Miedzna Drewniana</t>
  </si>
  <si>
    <t>PLZELD060023550103</t>
  </si>
  <si>
    <t>ośw.ulic.st.6-0759 #</t>
  </si>
  <si>
    <t>PLZELD060913800179</t>
  </si>
  <si>
    <t>C11</t>
  </si>
  <si>
    <t>przepompownia ścieków-P8</t>
  </si>
  <si>
    <t>1018/ działka.</t>
  </si>
  <si>
    <t>PLZELD060914440146</t>
  </si>
  <si>
    <t>przepompownia ścieków-P5</t>
  </si>
  <si>
    <t>1405/ działka.</t>
  </si>
  <si>
    <t>PLZELD060914450147</t>
  </si>
  <si>
    <t>przepompownia ścieków-P4</t>
  </si>
  <si>
    <t>PLZELD060914460148</t>
  </si>
  <si>
    <t>przepompownia ścieków-P2</t>
  </si>
  <si>
    <t>1404/ 35 działka.</t>
  </si>
  <si>
    <t>PLZELD060914470149</t>
  </si>
  <si>
    <t>przepompownia ścieków</t>
  </si>
  <si>
    <t>1120/ działka.</t>
  </si>
  <si>
    <t>PLZELD060921200143</t>
  </si>
  <si>
    <t>przepompownia ścieków-P6</t>
  </si>
  <si>
    <t>1288/ działka.</t>
  </si>
  <si>
    <t>PLZELD060921930119</t>
  </si>
  <si>
    <t>przepompownia ścieków-P3</t>
  </si>
  <si>
    <t>Parczówek</t>
  </si>
  <si>
    <t>355/ 9 działka.</t>
  </si>
  <si>
    <t>PLZELD060925830121</t>
  </si>
  <si>
    <t>Petrykozy</t>
  </si>
  <si>
    <t>347/ działka.</t>
  </si>
  <si>
    <t>PLZELD060925840122</t>
  </si>
  <si>
    <t>701/ 12 działka.</t>
  </si>
  <si>
    <t>PLZELD060926010139</t>
  </si>
  <si>
    <t>przepompownia ścieków-P7</t>
  </si>
  <si>
    <t>1226/ działka.</t>
  </si>
  <si>
    <t>PLZELD060933110170</t>
  </si>
  <si>
    <t>1290/ działka.</t>
  </si>
  <si>
    <t>PLZELD060942010187</t>
  </si>
  <si>
    <t>przepompownia ścieków P1</t>
  </si>
  <si>
    <t>1404/ 33działka.</t>
  </si>
  <si>
    <t>PLZELD060979310134</t>
  </si>
  <si>
    <t>budynek OSP</t>
  </si>
  <si>
    <t>PLZELD060990060142</t>
  </si>
  <si>
    <t>513/ /1dzialka.</t>
  </si>
  <si>
    <t>PLZELD060990520188</t>
  </si>
  <si>
    <t>346/ działka.</t>
  </si>
  <si>
    <t>PLZELD060995930147</t>
  </si>
  <si>
    <t>Gmina Białaczów śwetlica wiejska</t>
  </si>
  <si>
    <t>Skronina</t>
  </si>
  <si>
    <t>212/ działka.</t>
  </si>
  <si>
    <t>PLZELD060036060190</t>
  </si>
  <si>
    <t>muszla #</t>
  </si>
  <si>
    <t>22/ a.</t>
  </si>
  <si>
    <t>PLZELD060036070191</t>
  </si>
  <si>
    <t>remiza #</t>
  </si>
  <si>
    <t>77/ a.</t>
  </si>
  <si>
    <t>PLZELD060036080192</t>
  </si>
  <si>
    <t>szkoła #</t>
  </si>
  <si>
    <t>Parczów</t>
  </si>
  <si>
    <t>PLZELD060036100194</t>
  </si>
  <si>
    <t>świetlica #</t>
  </si>
  <si>
    <t>PLZELD060036130100</t>
  </si>
  <si>
    <t>Radwan</t>
  </si>
  <si>
    <t>PLZELD060036150102</t>
  </si>
  <si>
    <t>ratusz nr.1 #</t>
  </si>
  <si>
    <t>pl.Wolności</t>
  </si>
  <si>
    <t>PLZELD060036160103</t>
  </si>
  <si>
    <t>ośw.ulic.st.6-0756 #</t>
  </si>
  <si>
    <t>Sobień</t>
  </si>
  <si>
    <t>PLZELD060036170104</t>
  </si>
  <si>
    <t>ośw.ulic st.6-0758 #</t>
  </si>
  <si>
    <t>PLZELD060036180105</t>
  </si>
  <si>
    <t>ośw.ulic.st.6-0751 #</t>
  </si>
  <si>
    <t>Łąkowa</t>
  </si>
  <si>
    <t>PLZELD060036190106</t>
  </si>
  <si>
    <t>ośw.ulic.st.6-0767 #</t>
  </si>
  <si>
    <t>Ossa</t>
  </si>
  <si>
    <t>PLZELD060036200107</t>
  </si>
  <si>
    <t>ośw.ulic.st.6-0750 #</t>
  </si>
  <si>
    <t>Szkolna</t>
  </si>
  <si>
    <t>PLZELD060036210108</t>
  </si>
  <si>
    <t>ośw.ulic.st.6-1012 #</t>
  </si>
  <si>
    <t>Parczowska</t>
  </si>
  <si>
    <t>PLZELD060036220109</t>
  </si>
  <si>
    <t>ośw.ulic.st.6-1013 #</t>
  </si>
  <si>
    <t>Partyzantów</t>
  </si>
  <si>
    <t>PLZELD060036230110</t>
  </si>
  <si>
    <t>ośw.ulic.st.6-1207 #</t>
  </si>
  <si>
    <t>PLZELD060036240111</t>
  </si>
  <si>
    <t>ośw.ulic.st.6-0752 #</t>
  </si>
  <si>
    <t>Zakrzów</t>
  </si>
  <si>
    <t>PLZELD060036250112</t>
  </si>
  <si>
    <t>ośw.ulic.na słupie 3 #</t>
  </si>
  <si>
    <t>PLZELD060036260113</t>
  </si>
  <si>
    <t>ośw.ulic.st.6-1041 #</t>
  </si>
  <si>
    <t>PLZELD060036270114</t>
  </si>
  <si>
    <t>ośw.ulic.st.6-1043 #</t>
  </si>
  <si>
    <t>PLZELD060036280115</t>
  </si>
  <si>
    <t>ośw.ulic.st.6-0747 #</t>
  </si>
  <si>
    <t>PLZELD060036290116</t>
  </si>
  <si>
    <t>ośw.ulic.st.6-1136 #</t>
  </si>
  <si>
    <t>PLZELD060036300117</t>
  </si>
  <si>
    <t>ośw.ulic.st.6-1137 #</t>
  </si>
  <si>
    <t>PLZELD060036310118</t>
  </si>
  <si>
    <t>ośw.ulic.st.6-0745 #</t>
  </si>
  <si>
    <t>PLZELD060036320119</t>
  </si>
  <si>
    <t>ośw.ulic.st.6-0761 #</t>
  </si>
  <si>
    <t>PLZELD060036330120</t>
  </si>
  <si>
    <t>ośw.ulic.st.6-1203 #</t>
  </si>
  <si>
    <t>Żelazowice</t>
  </si>
  <si>
    <t>PLZELD060036340121</t>
  </si>
  <si>
    <t>ośw.ulic.st.6-0746 #</t>
  </si>
  <si>
    <t>PLZELD060036350122</t>
  </si>
  <si>
    <t>ośw.ulic.st.6-1222 #</t>
  </si>
  <si>
    <t>PLZELD060036360123</t>
  </si>
  <si>
    <t>ośw.ulic.st.6-1223 #</t>
  </si>
  <si>
    <t>PLZELD060036370124</t>
  </si>
  <si>
    <t>PLZELD060036380125</t>
  </si>
  <si>
    <t>ośw.ulic.st.6-1237 #</t>
  </si>
  <si>
    <t>PLZELD060036390126</t>
  </si>
  <si>
    <t>ośw.ulic.st.6-1238 #</t>
  </si>
  <si>
    <t>PLZELD060036400127</t>
  </si>
  <si>
    <t>ośw.ulic.st.6-1239 #</t>
  </si>
  <si>
    <t>PLZELD060036410128</t>
  </si>
  <si>
    <t>ośw.ulic.st.6-1250 #</t>
  </si>
  <si>
    <t>Sejmu Wielkiego</t>
  </si>
  <si>
    <t>PLZELD060036420129</t>
  </si>
  <si>
    <t>ośw.ulic.st.6-0744 #</t>
  </si>
  <si>
    <t>PLZELD060036430130</t>
  </si>
  <si>
    <t>hydrofornia #</t>
  </si>
  <si>
    <t>PLZELD060036440131</t>
  </si>
  <si>
    <t>C12a</t>
  </si>
  <si>
    <t>obiekt użyteczności publicznej</t>
  </si>
  <si>
    <t>PLZELD060036450132</t>
  </si>
  <si>
    <t>ośw ulic st.6-1135 #</t>
  </si>
  <si>
    <t>PLZELD060036460133</t>
  </si>
  <si>
    <t>PLZELD060036470134</t>
  </si>
  <si>
    <t>ośw ulic st.6-1134 #</t>
  </si>
  <si>
    <t>PLZELD060036480135</t>
  </si>
  <si>
    <t>ośw ulic st 6-1133 #</t>
  </si>
  <si>
    <t>PLZELD060036490136</t>
  </si>
  <si>
    <t>ośw ulic st.6-1149 #</t>
  </si>
  <si>
    <t>2/ A.</t>
  </si>
  <si>
    <t>PLZELD060036500137</t>
  </si>
  <si>
    <t>ośw ulic st.6-0764 #</t>
  </si>
  <si>
    <t>145/ B.</t>
  </si>
  <si>
    <t>PLZELD060036510138</t>
  </si>
  <si>
    <t>ośw ulic st.6-1202 #</t>
  </si>
  <si>
    <t>213/ A.</t>
  </si>
  <si>
    <t>PLZELD060036520139</t>
  </si>
  <si>
    <t>ośw ulic st.6-0757 #</t>
  </si>
  <si>
    <t>PLZELD060036530140</t>
  </si>
  <si>
    <t>ośw ulic 6-0938 #</t>
  </si>
  <si>
    <t>Kuraszków</t>
  </si>
  <si>
    <t>PLZELD060036550142</t>
  </si>
  <si>
    <t>Ratusz</t>
  </si>
  <si>
    <t>PLZELD060036560143</t>
  </si>
  <si>
    <t>świetlica wiejska #</t>
  </si>
  <si>
    <t>PLZELD060036570144</t>
  </si>
  <si>
    <t>ośrodek zdrowia #</t>
  </si>
  <si>
    <t>PLZELD060036580145</t>
  </si>
  <si>
    <t>ośw ulic st.6-01042 #</t>
  </si>
  <si>
    <t>PLZELD060036590146</t>
  </si>
  <si>
    <t>ośw ulic st.6-0762 #</t>
  </si>
  <si>
    <t>Kolonia Żelazowice</t>
  </si>
  <si>
    <t>17/ a.</t>
  </si>
  <si>
    <t>PLZELD060036600147</t>
  </si>
  <si>
    <t>127/ A.</t>
  </si>
  <si>
    <t>PLZELD060036620149</t>
  </si>
  <si>
    <t>ośw ulic st.6-1150 #</t>
  </si>
  <si>
    <t>PLZELD060036630150</t>
  </si>
  <si>
    <t>ośw ulic na słupie nr.17 #</t>
  </si>
  <si>
    <t>PLZELD060036640151</t>
  </si>
  <si>
    <t>ośw ulic st.6-0769 #</t>
  </si>
  <si>
    <t>22/ B.</t>
  </si>
  <si>
    <t>PLZELD060036650152</t>
  </si>
  <si>
    <t>ośw ulic st.6-1434 #</t>
  </si>
  <si>
    <t>Małachowskiego</t>
  </si>
  <si>
    <t>PLZELD060036660153</t>
  </si>
  <si>
    <t>ośw ulic st.6-0748 #</t>
  </si>
  <si>
    <t>PLZELD060036670154</t>
  </si>
  <si>
    <t>ośw ulicxzne st.6-1151 #</t>
  </si>
  <si>
    <t>PLZELD060036680155</t>
  </si>
  <si>
    <t>przepompownia ścieków #</t>
  </si>
  <si>
    <t>PLZELD060036690156</t>
  </si>
  <si>
    <t>Sobieńska</t>
  </si>
  <si>
    <t>PLZELD060036700157</t>
  </si>
  <si>
    <t>Polna</t>
  </si>
  <si>
    <t>PLZELD060036710158</t>
  </si>
  <si>
    <t>budynek straży #</t>
  </si>
  <si>
    <t>PLZELD060036720159</t>
  </si>
  <si>
    <t>pompownia BWP 1</t>
  </si>
  <si>
    <t>137/ działka.</t>
  </si>
  <si>
    <t>PLZELD060036730160</t>
  </si>
  <si>
    <t>pompownia BWP 2</t>
  </si>
  <si>
    <t>70/ działka.</t>
  </si>
  <si>
    <t>PLZELD060036740161</t>
  </si>
  <si>
    <t>świetlica wiejska</t>
  </si>
  <si>
    <t>344/ działka.</t>
  </si>
  <si>
    <t>PLZELD060036750162</t>
  </si>
  <si>
    <t>przepompownia ścieków P12</t>
  </si>
  <si>
    <t>968/ 01 działka.</t>
  </si>
  <si>
    <t>PLZELD060036760163</t>
  </si>
  <si>
    <t>przepompownia ścieków P9</t>
  </si>
  <si>
    <t>847/ działka.</t>
  </si>
  <si>
    <t>PLZELD060036770164</t>
  </si>
  <si>
    <t>przepompownia ścieków P5</t>
  </si>
  <si>
    <t>1852/ działka.</t>
  </si>
  <si>
    <t>PLZELD060036780165</t>
  </si>
  <si>
    <t>przepompownia ścieków P 39</t>
  </si>
  <si>
    <t>311/ działka.</t>
  </si>
  <si>
    <t>PLZELD060036790166</t>
  </si>
  <si>
    <t>1053/ działka.</t>
  </si>
  <si>
    <t>PLZELD060036800167</t>
  </si>
  <si>
    <t>134/ działka.</t>
  </si>
  <si>
    <t>PLZELD060925820120</t>
  </si>
  <si>
    <t>472/ działka.</t>
  </si>
  <si>
    <t>PLZELD060925960134</t>
  </si>
  <si>
    <t>przepompownia ścieków -P3</t>
  </si>
  <si>
    <t>132/ A.</t>
  </si>
  <si>
    <t>PLZELD060925970135</t>
  </si>
  <si>
    <t>PLZELD060925980136</t>
  </si>
  <si>
    <t>209/ A.</t>
  </si>
  <si>
    <t>PLZELD060925990137</t>
  </si>
  <si>
    <t>201/ A.</t>
  </si>
  <si>
    <t>PLZELD060926740115</t>
  </si>
  <si>
    <t>przepompownia ścieków-P1</t>
  </si>
  <si>
    <t>PLZELD060938290106</t>
  </si>
  <si>
    <t>508/ 2.</t>
  </si>
  <si>
    <t>PLZELD060959110151</t>
  </si>
  <si>
    <t>1064/ 1działka.</t>
  </si>
  <si>
    <t>PLZELD060966550119</t>
  </si>
  <si>
    <t>przepompownia P1</t>
  </si>
  <si>
    <t>367/ działka.</t>
  </si>
  <si>
    <t>PLZELD060966560120</t>
  </si>
  <si>
    <t>przepompownia</t>
  </si>
  <si>
    <t>265/ działka.</t>
  </si>
  <si>
    <t>PLZELD060966570121</t>
  </si>
  <si>
    <t>przepompownia P3</t>
  </si>
  <si>
    <t>469/ działka.</t>
  </si>
  <si>
    <t>PLZELD060970760152</t>
  </si>
  <si>
    <t>przepompownia ścieków - P5</t>
  </si>
  <si>
    <t>169/ działka.</t>
  </si>
  <si>
    <t>PLZELD060981650174</t>
  </si>
  <si>
    <t>733/ działka.</t>
  </si>
  <si>
    <t>PLZELD060981660175</t>
  </si>
  <si>
    <t>752/ działka.</t>
  </si>
  <si>
    <t>PLZELD060981670176</t>
  </si>
  <si>
    <t>504/ działka.</t>
  </si>
  <si>
    <t>PLZELD060983950113</t>
  </si>
  <si>
    <t>Gmina Białaczów przepompownia ścieków</t>
  </si>
  <si>
    <t>607/ /4działka.</t>
  </si>
  <si>
    <t>PLZELD060984170135</t>
  </si>
  <si>
    <t>123/ działka.</t>
  </si>
  <si>
    <t>PLZELD060984180136</t>
  </si>
  <si>
    <t>509/ działka.</t>
  </si>
  <si>
    <t>PLZELD060000660142</t>
  </si>
  <si>
    <t>WO-1111 Pompownia Wody</t>
  </si>
  <si>
    <t>Świerczewskiego</t>
  </si>
  <si>
    <t>PLZELD060001740153</t>
  </si>
  <si>
    <t>WO-1274 Hydrofornia</t>
  </si>
  <si>
    <t>127/ B.</t>
  </si>
  <si>
    <t>PLZELD060001750154</t>
  </si>
  <si>
    <t>WO-1560 Oczyszczalnia Ścieków</t>
  </si>
  <si>
    <t>1857/ 2 dz..</t>
  </si>
  <si>
    <t>PLZELD060008850185</t>
  </si>
  <si>
    <t>B11</t>
  </si>
  <si>
    <t>WO-06-799 STACJA WODOCIĄGOWA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</si>
  <si>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</si>
  <si>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</si>
  <si>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</si>
  <si>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</si>
  <si>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</si>
  <si>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</si>
  <si>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</si>
  <si>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</si>
  <si>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</si>
  <si>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</si>
  <si>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</si>
  <si>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</si>
  <si>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</si>
  <si>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</si>
  <si>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</si>
  <si>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</si>
  <si>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</si>
  <si>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</si>
  <si>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</si>
  <si>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</si>
  <si>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</si>
  <si>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</si>
  <si>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</si>
  <si>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</si>
  <si>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</si>
  <si>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</si>
  <si>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</si>
  <si>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</si>
  <si>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</si>
  <si>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</si>
  <si>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</si>
  <si>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</si>
  <si>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</si>
  <si>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</si>
  <si>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</si>
  <si>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</si>
  <si>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</si>
  <si>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</si>
  <si>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</si>
  <si>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</si>
  <si>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</si>
  <si>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</si>
  <si>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</si>
  <si>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</si>
  <si>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</si>
  <si>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</si>
  <si>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</si>
  <si>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</si>
  <si>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</si>
  <si>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</si>
  <si>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</si>
  <si>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</si>
  <si>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</si>
  <si>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</si>
  <si>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</si>
  <si>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</si>
  <si>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</si>
  <si>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</si>
  <si>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</si>
  <si>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</si>
  <si>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</si>
  <si>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</si>
  <si>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</si>
  <si>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</si>
  <si>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</si>
  <si>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</si>
  <si>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</si>
  <si>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</si>
  <si>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</si>
  <si>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</si>
  <si>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</si>
  <si>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</si>
  <si>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</si>
  <si>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</si>
  <si>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</si>
  <si>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</si>
  <si>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</si>
  <si>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</si>
  <si>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</si>
  <si>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</si>
  <si>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</si>
  <si>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</si>
  <si>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</si>
  <si>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</si>
  <si>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</si>
  <si>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</si>
  <si>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</si>
  <si>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</si>
  <si>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</si>
  <si>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</si>
  <si>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</si>
  <si>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</si>
  <si>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</si>
  <si>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</si>
  <si>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</si>
  <si>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</si>
  <si>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</si>
  <si>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</si>
  <si>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</si>
  <si>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</si>
  <si>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</si>
  <si>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</si>
  <si>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</si>
  <si>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</si>
  <si>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</si>
  <si>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</si>
  <si>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</si>
  <si>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</si>
  <si>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</si>
  <si>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</si>
  <si>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</si>
  <si>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L.P.</t>
  </si>
  <si>
    <t>PLZELD060042070112</t>
  </si>
  <si>
    <t>N.7681795977 Szkoła Podstawowa w Skroninie</t>
  </si>
  <si>
    <t>PLZELD060922000126</t>
  </si>
  <si>
    <t>Hala Sportowa</t>
  </si>
  <si>
    <t>Remiza OSP</t>
  </si>
  <si>
    <t>Sędów</t>
  </si>
  <si>
    <t>Oświetlenie uliczne</t>
  </si>
  <si>
    <t>Kuraszków 2</t>
  </si>
  <si>
    <t>Kuraszków 3</t>
  </si>
  <si>
    <t>Garaż#</t>
  </si>
  <si>
    <t>ul. Szkolna</t>
  </si>
  <si>
    <t>G11</t>
  </si>
  <si>
    <t>PLZELD060036540141</t>
  </si>
  <si>
    <t>G12</t>
  </si>
  <si>
    <t>PLZELD060599270154</t>
  </si>
  <si>
    <t>PLZELD060642710133</t>
  </si>
  <si>
    <t>pom gospodarcze</t>
  </si>
  <si>
    <t>ul. Świerczewskiego</t>
  </si>
  <si>
    <t>ul. Polna</t>
  </si>
  <si>
    <t>budynek mieszkalny</t>
  </si>
  <si>
    <t>PL_ZEOD_1007100038_76</t>
  </si>
  <si>
    <t>PL_ZEOD_1007100039_78</t>
  </si>
  <si>
    <t>PL_ZEOD_1007100072_00</t>
  </si>
  <si>
    <t>PL_ZEOD_1007100073_02</t>
  </si>
  <si>
    <t>PL_ZEOD_1007100074_04</t>
  </si>
  <si>
    <t>PL_ZEOD_1007100075_06</t>
  </si>
  <si>
    <t>113.</t>
  </si>
  <si>
    <t>PLZELD061076010104</t>
  </si>
  <si>
    <t>PLZELD060921950121</t>
  </si>
  <si>
    <t>korytarz</t>
  </si>
  <si>
    <t>01543804</t>
  </si>
  <si>
    <t>01425109</t>
  </si>
  <si>
    <t>00368340</t>
  </si>
  <si>
    <t>00365707</t>
  </si>
  <si>
    <t>01445692</t>
  </si>
  <si>
    <t>01334358</t>
  </si>
  <si>
    <t>00166679</t>
  </si>
  <si>
    <t>00368205</t>
  </si>
  <si>
    <t>00372264</t>
  </si>
  <si>
    <t>00369727</t>
  </si>
  <si>
    <t>00371294</t>
  </si>
  <si>
    <t>złącze pomiarowe NN na słupie monitoring terenu</t>
  </si>
  <si>
    <t>1879/41 działka</t>
  </si>
  <si>
    <t>93783020</t>
  </si>
  <si>
    <t>96018661</t>
  </si>
  <si>
    <t>1898933</t>
  </si>
  <si>
    <t>Płatnik i adres do korespondencji: Szkoła Podstawowa im. S. Małachowskiego w Białaczowie, ul. Szkolna 36, 26-307 Białaczów</t>
  </si>
  <si>
    <t xml:space="preserve">1. FAKTURA VAT: Nabywca: Gmina Białaczów, NIP: 7681730222; </t>
  </si>
  <si>
    <t xml:space="preserve">2. FAKTURA VAT: Nabywca: Gmina Białaczów, NIP: 7681730222; </t>
  </si>
  <si>
    <t>Płatnik i adres do korespondencji: Szkoła Podstawowa im. Jana Pawła II w Skroninie, Skronina 156, 26-307 Białaczów</t>
  </si>
  <si>
    <t xml:space="preserve">3. FAKTURA VAT: Nabywca: Gmina Białaczów, NIP: 7681730222; </t>
  </si>
  <si>
    <t>Nazwa OSD</t>
  </si>
  <si>
    <t xml:space="preserve"> PGE Dystrybucja S.A. Oddział Łódź</t>
  </si>
  <si>
    <t>114.</t>
  </si>
  <si>
    <t>115.</t>
  </si>
  <si>
    <t>116.</t>
  </si>
  <si>
    <t>117.</t>
  </si>
  <si>
    <t>118.</t>
  </si>
  <si>
    <t>119.</t>
  </si>
  <si>
    <t xml:space="preserve"> PGE Dystrybucja S.A. Oddział Skarżysko-Kamienna</t>
  </si>
  <si>
    <t>14453</t>
  </si>
  <si>
    <t>Kuraszków 1</t>
  </si>
  <si>
    <t>120.</t>
  </si>
  <si>
    <t>Płatnik i adres do korespondencji: Gmina Białaczów, ul. Piotrkowska 12, 26-307 Białaczów</t>
  </si>
  <si>
    <t>ŁĄCZNIE</t>
  </si>
  <si>
    <t>Szacunkowe zużycie energii w kWh w okresie od 01.01.2021 do 31.12.2022 r.</t>
  </si>
  <si>
    <t>Szacunkowe zużycie energii w kWh w okresie  od 01.01.2021 do 31.12.2022 r.</t>
  </si>
  <si>
    <t>Świetlica</t>
  </si>
  <si>
    <t>24.</t>
  </si>
  <si>
    <t>Szacunkowe zużycie energii w kWh w okresie 12 m-cy</t>
  </si>
  <si>
    <t>Załącznik nr 7 do SIWZ - WYKAZ OBIEKTÓW I PUNKTÓW POBORU ZP.271.16.2020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</si>
</sst>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3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8" xfId="0" applyFill="1" applyBorder="1"/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7"/>
  <sheetViews>
    <sheetView tabSelected="1" zoomScale="70" zoomScaleNormal="70" workbookViewId="0">
      <selection sqref="A1:R1"/>
    </sheetView>
  </sheetViews>
  <sheetFormatPr defaultRowHeight="15" x14ac:dyDescent="0.25"/>
  <cols>
    <col min="2" max="2" width="25.7109375" customWidth="1"/>
    <col min="3" max="3" width="13" customWidth="1"/>
    <col min="4" max="4" width="50.5703125" customWidth="1"/>
    <col min="5" max="5" width="27.7109375" customWidth="1"/>
    <col min="6" max="6" width="23.140625" customWidth="1"/>
    <col min="7" max="7" width="21" customWidth="1"/>
    <col min="8" max="8" width="9.28515625" customWidth="1"/>
    <col min="10" max="10" width="16.42578125" customWidth="1"/>
    <col min="11" max="11" width="13.7109375" customWidth="1"/>
    <col min="12" max="12" width="14.28515625" hidden="1" customWidth="1"/>
    <col min="13" max="13" width="52.42578125" hidden="1" customWidth="1"/>
    <col min="14" max="14" width="0.140625" hidden="1" customWidth="1"/>
    <col min="15" max="15" width="21.140625" customWidth="1"/>
    <col min="16" max="16" width="29.5703125" customWidth="1"/>
    <col min="17" max="17" width="23.5703125" customWidth="1"/>
    <col min="18" max="18" width="22.5703125" customWidth="1"/>
    <col min="19" max="19" width="10.28515625" customWidth="1"/>
    <col min="20" max="20" width="32" customWidth="1"/>
    <col min="21" max="21" width="13.140625" customWidth="1"/>
    <col min="22" max="22" width="15" customWidth="1"/>
    <col min="23" max="23" width="19" customWidth="1"/>
    <col min="24" max="24" width="36.42578125" customWidth="1"/>
    <col min="25" max="25" width="23.28515625" customWidth="1"/>
    <col min="26" max="26" width="38.85546875" customWidth="1"/>
    <col min="27" max="27" width="17.85546875" customWidth="1"/>
    <col min="28" max="28" width="26.7109375" customWidth="1"/>
    <col min="29" max="29" width="30.140625" customWidth="1"/>
    <col min="30" max="30" width="37.42578125" customWidth="1"/>
    <col min="31" max="31" width="20.5703125" customWidth="1"/>
    <col min="32" max="34" width="0" hidden="1" customWidth="1"/>
    <col min="35" max="35" width="32.7109375" customWidth="1"/>
    <col min="36" max="36" width="15" customWidth="1"/>
  </cols>
  <sheetData>
    <row r="1" spans="1:35" ht="33.75" customHeight="1" thickBot="1" x14ac:dyDescent="0.3">
      <c r="A1" s="56" t="s">
        <v>468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9"/>
      <c r="T1" s="9"/>
      <c r="U1" s="9"/>
      <c r="V1" s="8"/>
      <c r="W1" s="8"/>
      <c r="X1" s="8"/>
      <c r="Y1" s="8"/>
      <c r="Z1" s="7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9"/>
      <c r="T2" s="9"/>
      <c r="U2" s="9"/>
      <c r="V2" s="8"/>
      <c r="W2" s="8"/>
      <c r="X2" s="8"/>
      <c r="Y2" s="8"/>
      <c r="Z2" s="9"/>
      <c r="AA2" s="8"/>
      <c r="AB2" s="8"/>
      <c r="AC2" s="8"/>
      <c r="AD2" s="8"/>
      <c r="AE2" s="8"/>
      <c r="AF2" s="8"/>
      <c r="AG2" s="8"/>
      <c r="AH2" s="8"/>
      <c r="AI2" s="8"/>
    </row>
    <row r="3" spans="1:35" ht="15.75" thickBot="1" x14ac:dyDescent="0.3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9"/>
      <c r="T3" s="8"/>
      <c r="U3" s="8"/>
      <c r="V3" s="8"/>
      <c r="W3" s="8"/>
      <c r="X3" s="8"/>
      <c r="Y3" s="8"/>
      <c r="Z3" s="9"/>
      <c r="AA3" s="8"/>
      <c r="AB3" s="8"/>
      <c r="AC3" s="8"/>
      <c r="AD3" s="8"/>
      <c r="AE3" s="8"/>
      <c r="AF3" s="8"/>
      <c r="AG3" s="8"/>
      <c r="AH3" s="8"/>
      <c r="AI3" s="8"/>
    </row>
    <row r="4" spans="1:35" x14ac:dyDescent="0.25">
      <c r="A4" s="65" t="s">
        <v>445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9"/>
      <c r="T4" s="8"/>
      <c r="U4" s="8"/>
      <c r="V4" s="8"/>
      <c r="W4" s="8"/>
      <c r="X4" s="8"/>
      <c r="Y4" s="8"/>
      <c r="Z4" s="9"/>
      <c r="AA4" s="8"/>
      <c r="AB4" s="8"/>
      <c r="AC4" s="8"/>
      <c r="AD4" s="8"/>
      <c r="AE4" s="8"/>
      <c r="AF4" s="13"/>
      <c r="AG4" s="13"/>
      <c r="AH4" s="13"/>
      <c r="AI4" s="8"/>
    </row>
    <row r="5" spans="1:35" ht="15.75" thickBot="1" x14ac:dyDescent="0.3">
      <c r="A5" s="68" t="s">
        <v>444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9"/>
      <c r="T5" s="8"/>
      <c r="U5" s="8"/>
      <c r="V5" s="8"/>
      <c r="W5" s="8"/>
      <c r="X5" s="8"/>
      <c r="Y5" s="8"/>
      <c r="Z5" s="9"/>
      <c r="AA5" s="8"/>
      <c r="AB5" s="8"/>
      <c r="AC5" s="8"/>
      <c r="AD5" s="8"/>
      <c r="AE5" s="8"/>
      <c r="AF5" s="13"/>
      <c r="AG5" s="13"/>
      <c r="AH5" s="13"/>
      <c r="AI5" s="8"/>
    </row>
    <row r="6" spans="1:35" ht="63.75" customHeight="1" x14ac:dyDescent="0.25">
      <c r="A6" s="5" t="s">
        <v>397</v>
      </c>
      <c r="B6" s="30" t="s">
        <v>0</v>
      </c>
      <c r="C6" s="30" t="s">
        <v>1</v>
      </c>
      <c r="D6" s="30" t="s">
        <v>7</v>
      </c>
      <c r="E6" s="30" t="s">
        <v>8</v>
      </c>
      <c r="F6" s="30" t="s">
        <v>2</v>
      </c>
      <c r="G6" s="30" t="s">
        <v>3</v>
      </c>
      <c r="H6" s="30" t="s">
        <v>4</v>
      </c>
      <c r="I6" s="30" t="s">
        <v>5</v>
      </c>
      <c r="J6" s="30" t="s">
        <v>6</v>
      </c>
      <c r="K6" s="30" t="s">
        <v>9</v>
      </c>
      <c r="L6" s="30" t="s">
        <v>9</v>
      </c>
      <c r="M6" s="30" t="s">
        <v>9</v>
      </c>
      <c r="N6" s="30" t="s">
        <v>9</v>
      </c>
      <c r="O6" s="21" t="s">
        <v>467</v>
      </c>
      <c r="P6" s="23" t="s">
        <v>463</v>
      </c>
      <c r="Q6" s="75" t="s">
        <v>449</v>
      </c>
      <c r="R6" s="76"/>
      <c r="T6" s="4"/>
      <c r="U6" s="10"/>
      <c r="V6" s="10"/>
      <c r="W6" s="10"/>
      <c r="X6" s="10"/>
      <c r="Y6" s="4"/>
      <c r="AA6" s="4"/>
      <c r="AB6" s="4"/>
      <c r="AC6" s="4"/>
      <c r="AD6" s="4"/>
      <c r="AE6" s="4"/>
      <c r="AF6" s="4"/>
      <c r="AG6" s="4"/>
      <c r="AH6" s="4"/>
      <c r="AI6" s="4"/>
    </row>
    <row r="7" spans="1:35" s="3" customFormat="1" ht="20.100000000000001" customHeight="1" x14ac:dyDescent="0.25">
      <c r="A7" s="53" t="s">
        <v>286</v>
      </c>
      <c r="B7" s="54" t="s">
        <v>400</v>
      </c>
      <c r="C7" s="54" t="s">
        <v>24</v>
      </c>
      <c r="D7" s="55" t="s">
        <v>401</v>
      </c>
      <c r="E7" s="54" t="s">
        <v>13</v>
      </c>
      <c r="F7" s="54" t="s">
        <v>97</v>
      </c>
      <c r="G7" s="54">
        <v>36</v>
      </c>
      <c r="H7" s="54"/>
      <c r="I7" s="54" t="s">
        <v>15</v>
      </c>
      <c r="J7" s="54" t="s">
        <v>13</v>
      </c>
      <c r="K7" s="54">
        <v>3516552</v>
      </c>
      <c r="L7" s="10"/>
      <c r="M7" s="10"/>
      <c r="N7" s="10"/>
      <c r="O7" s="38">
        <v>6900</v>
      </c>
      <c r="P7" s="39">
        <v>13800</v>
      </c>
      <c r="Q7" s="71" t="s">
        <v>450</v>
      </c>
      <c r="R7" s="72"/>
      <c r="T7" s="4"/>
      <c r="U7" s="10"/>
      <c r="V7" s="10"/>
      <c r="W7" s="10"/>
      <c r="X7" s="10"/>
      <c r="Y7" s="4"/>
      <c r="AA7" s="4"/>
      <c r="AB7" s="4"/>
      <c r="AC7" s="4"/>
      <c r="AD7" s="4"/>
      <c r="AE7" s="4"/>
      <c r="AF7" s="4"/>
      <c r="AG7" s="4"/>
      <c r="AH7" s="4"/>
      <c r="AI7" s="4"/>
    </row>
    <row r="8" spans="1:35" s="3" customFormat="1" ht="20.100000000000001" customHeight="1" thickBot="1" x14ac:dyDescent="0.3">
      <c r="A8" s="50" t="s">
        <v>287</v>
      </c>
      <c r="B8" s="37" t="s">
        <v>426</v>
      </c>
      <c r="C8" s="37" t="s">
        <v>409</v>
      </c>
      <c r="D8" s="51" t="s">
        <v>427</v>
      </c>
      <c r="E8" s="37" t="s">
        <v>13</v>
      </c>
      <c r="F8" s="37" t="s">
        <v>97</v>
      </c>
      <c r="G8" s="37">
        <v>36</v>
      </c>
      <c r="H8" s="37"/>
      <c r="I8" s="37" t="s">
        <v>15</v>
      </c>
      <c r="J8" s="37" t="s">
        <v>13</v>
      </c>
      <c r="K8" s="37">
        <v>83107714</v>
      </c>
      <c r="L8" s="52"/>
      <c r="M8" s="52"/>
      <c r="N8" s="52"/>
      <c r="O8" s="35">
        <v>2459</v>
      </c>
      <c r="P8" s="37">
        <f>O8*2</f>
        <v>4918</v>
      </c>
      <c r="Q8" s="73" t="s">
        <v>450</v>
      </c>
      <c r="R8" s="74"/>
      <c r="T8" s="4"/>
      <c r="U8" s="10"/>
      <c r="V8" s="10"/>
      <c r="W8" s="10"/>
      <c r="X8" s="10"/>
      <c r="Y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0.100000000000001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>
        <f>SUM(O7:O8)</f>
        <v>9359</v>
      </c>
      <c r="P9" s="6">
        <f>SUM(P7:P8)</f>
        <v>18718</v>
      </c>
      <c r="Q9" s="1"/>
      <c r="R9" s="1"/>
      <c r="T9" s="4"/>
      <c r="U9" s="4"/>
      <c r="V9" s="4"/>
      <c r="W9" s="4"/>
      <c r="X9" s="4"/>
      <c r="Y9" s="4"/>
      <c r="AA9" s="4"/>
      <c r="AB9" s="4"/>
      <c r="AC9" s="4"/>
      <c r="AD9" s="4"/>
      <c r="AE9" s="10"/>
      <c r="AF9" s="4"/>
      <c r="AG9" s="4"/>
      <c r="AH9" s="4"/>
      <c r="AI9" s="10"/>
    </row>
    <row r="10" spans="1:35" ht="15.75" thickBot="1" x14ac:dyDescent="0.3">
      <c r="T10" s="4"/>
      <c r="U10" s="4"/>
      <c r="V10" s="4"/>
      <c r="W10" s="4"/>
      <c r="X10" s="4"/>
      <c r="Y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x14ac:dyDescent="0.25">
      <c r="A11" s="65" t="s">
        <v>446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8"/>
    </row>
    <row r="12" spans="1:35" ht="15.75" thickBot="1" x14ac:dyDescent="0.3">
      <c r="A12" s="68" t="s">
        <v>447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8"/>
    </row>
    <row r="13" spans="1:35" ht="60" customHeight="1" x14ac:dyDescent="0.25">
      <c r="A13" s="15" t="s">
        <v>397</v>
      </c>
      <c r="B13" s="16" t="s">
        <v>0</v>
      </c>
      <c r="C13" s="16" t="s">
        <v>1</v>
      </c>
      <c r="D13" s="16" t="s">
        <v>7</v>
      </c>
      <c r="E13" s="16" t="s">
        <v>8</v>
      </c>
      <c r="F13" s="16" t="s">
        <v>2</v>
      </c>
      <c r="G13" s="16" t="s">
        <v>3</v>
      </c>
      <c r="H13" s="16" t="s">
        <v>4</v>
      </c>
      <c r="I13" s="16" t="s">
        <v>5</v>
      </c>
      <c r="J13" s="16" t="s">
        <v>6</v>
      </c>
      <c r="K13" s="16" t="s">
        <v>9</v>
      </c>
      <c r="L13" s="16" t="s">
        <v>9</v>
      </c>
      <c r="M13" s="16" t="s">
        <v>9</v>
      </c>
      <c r="N13" s="16" t="s">
        <v>9</v>
      </c>
      <c r="O13" s="21" t="s">
        <v>467</v>
      </c>
      <c r="P13" s="23" t="s">
        <v>463</v>
      </c>
      <c r="Q13" s="79" t="s">
        <v>449</v>
      </c>
      <c r="R13" s="80"/>
      <c r="T13" s="4"/>
      <c r="U13" s="10"/>
      <c r="V13" s="10"/>
      <c r="W13" s="10"/>
      <c r="X13" s="10"/>
      <c r="Y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s="3" customFormat="1" ht="20.100000000000001" customHeight="1" thickBot="1" x14ac:dyDescent="0.3">
      <c r="A14" s="50" t="s">
        <v>286</v>
      </c>
      <c r="B14" s="37" t="s">
        <v>398</v>
      </c>
      <c r="C14" s="37" t="s">
        <v>24</v>
      </c>
      <c r="D14" s="37" t="s">
        <v>399</v>
      </c>
      <c r="E14" s="37" t="s">
        <v>66</v>
      </c>
      <c r="F14" s="37" t="s">
        <v>66</v>
      </c>
      <c r="G14" s="37">
        <v>156</v>
      </c>
      <c r="H14" s="37"/>
      <c r="I14" s="37" t="s">
        <v>15</v>
      </c>
      <c r="J14" s="37" t="s">
        <v>13</v>
      </c>
      <c r="K14" s="37">
        <v>92659494</v>
      </c>
      <c r="L14" s="37"/>
      <c r="M14" s="37"/>
      <c r="N14" s="37"/>
      <c r="O14" s="36">
        <v>187</v>
      </c>
      <c r="P14" s="24">
        <f>O14*2</f>
        <v>374</v>
      </c>
      <c r="Q14" s="84" t="s">
        <v>450</v>
      </c>
      <c r="R14" s="85"/>
      <c r="T14" s="4"/>
      <c r="U14" s="10"/>
      <c r="V14" s="10"/>
      <c r="W14" s="10"/>
      <c r="X14" s="10"/>
      <c r="Y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20.100000000000001" customHeight="1" thickBot="1" x14ac:dyDescent="0.3">
      <c r="O15" s="22">
        <f>SUM(O14)</f>
        <v>187</v>
      </c>
      <c r="P15" s="6">
        <f>SUM(P14)</f>
        <v>374</v>
      </c>
      <c r="T15" s="4"/>
      <c r="U15" s="4"/>
      <c r="V15" s="4"/>
      <c r="W15" s="4"/>
      <c r="X15" s="4"/>
      <c r="Y15" s="4"/>
      <c r="Z15" s="3"/>
      <c r="AA15" s="4"/>
      <c r="AB15" s="10"/>
      <c r="AC15" s="4"/>
      <c r="AD15" s="4"/>
      <c r="AE15" s="4"/>
      <c r="AF15" s="10"/>
      <c r="AG15" s="4"/>
      <c r="AH15" s="4"/>
      <c r="AI15" s="4"/>
    </row>
    <row r="16" spans="1:35" ht="15.75" thickBot="1" x14ac:dyDescent="0.3">
      <c r="T16" s="4"/>
      <c r="U16" s="4"/>
      <c r="V16" s="4"/>
      <c r="W16" s="4"/>
      <c r="X16" s="4"/>
      <c r="Y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x14ac:dyDescent="0.25">
      <c r="A17" s="65" t="s">
        <v>448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8"/>
    </row>
    <row r="18" spans="1:35" ht="15.75" thickBot="1" x14ac:dyDescent="0.3">
      <c r="A18" s="81" t="s">
        <v>461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8"/>
    </row>
    <row r="19" spans="1:35" ht="61.5" customHeight="1" x14ac:dyDescent="0.25">
      <c r="A19" s="15" t="s">
        <v>397</v>
      </c>
      <c r="B19" s="16" t="s">
        <v>0</v>
      </c>
      <c r="C19" s="16" t="s">
        <v>1</v>
      </c>
      <c r="D19" s="16" t="s">
        <v>7</v>
      </c>
      <c r="E19" s="16" t="s">
        <v>8</v>
      </c>
      <c r="F19" s="16" t="s">
        <v>2</v>
      </c>
      <c r="G19" s="16" t="s">
        <v>3</v>
      </c>
      <c r="H19" s="16" t="s">
        <v>4</v>
      </c>
      <c r="I19" s="16" t="s">
        <v>5</v>
      </c>
      <c r="J19" s="16" t="s">
        <v>6</v>
      </c>
      <c r="K19" s="16" t="s">
        <v>9</v>
      </c>
      <c r="L19" s="16" t="s">
        <v>9</v>
      </c>
      <c r="M19" s="16" t="s">
        <v>9</v>
      </c>
      <c r="N19" s="16" t="s">
        <v>9</v>
      </c>
      <c r="O19" s="21" t="s">
        <v>467</v>
      </c>
      <c r="P19" s="23" t="s">
        <v>464</v>
      </c>
      <c r="Q19" s="79" t="s">
        <v>449</v>
      </c>
      <c r="R19" s="80"/>
      <c r="T19" s="4"/>
      <c r="U19" s="10"/>
      <c r="V19" s="10"/>
      <c r="W19" s="10"/>
      <c r="X19" s="10"/>
      <c r="Y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3" customFormat="1" ht="20.100000000000001" customHeight="1" x14ac:dyDescent="0.25">
      <c r="A20" s="40" t="s">
        <v>286</v>
      </c>
      <c r="B20" s="39" t="s">
        <v>10</v>
      </c>
      <c r="C20" s="39" t="s">
        <v>11</v>
      </c>
      <c r="D20" s="39" t="s">
        <v>16</v>
      </c>
      <c r="E20" s="39" t="s">
        <v>17</v>
      </c>
      <c r="F20" s="39" t="s">
        <v>17</v>
      </c>
      <c r="G20" s="39">
        <v>72</v>
      </c>
      <c r="H20" s="39"/>
      <c r="I20" s="39" t="s">
        <v>15</v>
      </c>
      <c r="J20" s="39" t="s">
        <v>13</v>
      </c>
      <c r="K20" s="41">
        <v>92659481</v>
      </c>
      <c r="L20" s="42" t="s">
        <v>10</v>
      </c>
      <c r="M20" s="43">
        <v>39251</v>
      </c>
      <c r="N20" s="43">
        <v>40348</v>
      </c>
      <c r="O20" s="20">
        <v>8267</v>
      </c>
      <c r="P20" s="25">
        <f>PRODUCT(O20*2)</f>
        <v>16534</v>
      </c>
      <c r="Q20" s="77" t="s">
        <v>450</v>
      </c>
      <c r="R20" s="78"/>
      <c r="T20" s="4"/>
      <c r="U20" s="14"/>
      <c r="V20" s="14"/>
      <c r="W20" s="14"/>
      <c r="X20" s="14"/>
      <c r="Y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s="3" customFormat="1" ht="20.100000000000001" customHeight="1" x14ac:dyDescent="0.25">
      <c r="A21" s="40" t="s">
        <v>287</v>
      </c>
      <c r="B21" s="39" t="s">
        <v>18</v>
      </c>
      <c r="C21" s="39" t="s">
        <v>11</v>
      </c>
      <c r="D21" s="39" t="s">
        <v>19</v>
      </c>
      <c r="E21" s="39" t="s">
        <v>20</v>
      </c>
      <c r="F21" s="39" t="s">
        <v>20</v>
      </c>
      <c r="G21" s="39">
        <v>27</v>
      </c>
      <c r="H21" s="39"/>
      <c r="I21" s="39" t="s">
        <v>15</v>
      </c>
      <c r="J21" s="39" t="s">
        <v>13</v>
      </c>
      <c r="K21" s="41">
        <v>92659717</v>
      </c>
      <c r="L21" s="42" t="s">
        <v>18</v>
      </c>
      <c r="M21" s="43">
        <v>39617</v>
      </c>
      <c r="N21" s="43">
        <v>40713</v>
      </c>
      <c r="O21" s="20">
        <v>8788</v>
      </c>
      <c r="P21" s="25">
        <f t="shared" ref="P21:P84" si="0">PRODUCT(O21*2)</f>
        <v>17576</v>
      </c>
      <c r="Q21" s="77" t="s">
        <v>450</v>
      </c>
      <c r="R21" s="78"/>
      <c r="T21" s="4"/>
      <c r="U21" s="14"/>
      <c r="V21" s="14"/>
      <c r="W21" s="14"/>
      <c r="X21" s="14"/>
      <c r="Y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3" customFormat="1" ht="20.100000000000001" customHeight="1" x14ac:dyDescent="0.25">
      <c r="A22" s="40" t="s">
        <v>288</v>
      </c>
      <c r="B22" s="39" t="s">
        <v>21</v>
      </c>
      <c r="C22" s="39" t="s">
        <v>11</v>
      </c>
      <c r="D22" s="39" t="s">
        <v>22</v>
      </c>
      <c r="E22" s="39" t="s">
        <v>20</v>
      </c>
      <c r="F22" s="39" t="s">
        <v>20</v>
      </c>
      <c r="G22" s="39">
        <v>260</v>
      </c>
      <c r="H22" s="39"/>
      <c r="I22" s="39" t="s">
        <v>15</v>
      </c>
      <c r="J22" s="39" t="s">
        <v>13</v>
      </c>
      <c r="K22" s="41">
        <v>83554283</v>
      </c>
      <c r="L22" s="42" t="s">
        <v>21</v>
      </c>
      <c r="M22" s="43">
        <v>39617</v>
      </c>
      <c r="N22" s="43">
        <v>40713</v>
      </c>
      <c r="O22" s="20">
        <v>11649</v>
      </c>
      <c r="P22" s="25">
        <f t="shared" si="0"/>
        <v>23298</v>
      </c>
      <c r="Q22" s="77" t="s">
        <v>450</v>
      </c>
      <c r="R22" s="78"/>
      <c r="T22" s="4"/>
      <c r="U22" s="14"/>
      <c r="V22" s="14"/>
      <c r="W22" s="14"/>
      <c r="X22" s="14"/>
      <c r="Y22" s="4"/>
    </row>
    <row r="23" spans="1:35" s="3" customFormat="1" ht="20.100000000000001" customHeight="1" x14ac:dyDescent="0.25">
      <c r="A23" s="40" t="s">
        <v>289</v>
      </c>
      <c r="B23" s="39" t="s">
        <v>23</v>
      </c>
      <c r="C23" s="39" t="s">
        <v>24</v>
      </c>
      <c r="D23" s="39" t="s">
        <v>25</v>
      </c>
      <c r="E23" s="39" t="s">
        <v>17</v>
      </c>
      <c r="F23" s="39" t="s">
        <v>17</v>
      </c>
      <c r="G23" s="39" t="s">
        <v>26</v>
      </c>
      <c r="H23" s="39"/>
      <c r="I23" s="39" t="s">
        <v>15</v>
      </c>
      <c r="J23" s="39" t="s">
        <v>13</v>
      </c>
      <c r="K23" s="41">
        <v>90902081</v>
      </c>
      <c r="L23" s="42" t="s">
        <v>23</v>
      </c>
      <c r="M23" s="43">
        <v>39617</v>
      </c>
      <c r="N23" s="43">
        <v>40713</v>
      </c>
      <c r="O23" s="20">
        <v>24</v>
      </c>
      <c r="P23" s="25">
        <f t="shared" si="0"/>
        <v>48</v>
      </c>
      <c r="Q23" s="77" t="s">
        <v>450</v>
      </c>
      <c r="R23" s="78"/>
      <c r="T23" s="4"/>
      <c r="U23" s="14"/>
      <c r="V23" s="14"/>
      <c r="W23" s="14"/>
      <c r="X23" s="14"/>
      <c r="Y23" s="4"/>
    </row>
    <row r="24" spans="1:35" s="3" customFormat="1" ht="20.100000000000001" customHeight="1" x14ac:dyDescent="0.25">
      <c r="A24" s="40" t="s">
        <v>290</v>
      </c>
      <c r="B24" s="39" t="s">
        <v>27</v>
      </c>
      <c r="C24" s="39" t="s">
        <v>24</v>
      </c>
      <c r="D24" s="39" t="s">
        <v>28</v>
      </c>
      <c r="E24" s="39" t="s">
        <v>20</v>
      </c>
      <c r="F24" s="39" t="s">
        <v>20</v>
      </c>
      <c r="G24" s="39" t="s">
        <v>29</v>
      </c>
      <c r="H24" s="39"/>
      <c r="I24" s="39" t="s">
        <v>15</v>
      </c>
      <c r="J24" s="39" t="s">
        <v>13</v>
      </c>
      <c r="K24" s="41">
        <v>71867935</v>
      </c>
      <c r="L24" s="42" t="s">
        <v>27</v>
      </c>
      <c r="M24" s="43">
        <v>39617</v>
      </c>
      <c r="N24" s="43">
        <v>40713</v>
      </c>
      <c r="O24" s="20">
        <v>3456</v>
      </c>
      <c r="P24" s="25">
        <f t="shared" si="0"/>
        <v>6912</v>
      </c>
      <c r="Q24" s="77" t="s">
        <v>450</v>
      </c>
      <c r="R24" s="78"/>
      <c r="T24" s="4"/>
      <c r="U24" s="14"/>
      <c r="V24" s="14"/>
      <c r="W24" s="14"/>
      <c r="X24" s="14"/>
      <c r="Y24" s="4"/>
    </row>
    <row r="25" spans="1:35" s="3" customFormat="1" ht="20.100000000000001" customHeight="1" x14ac:dyDescent="0.25">
      <c r="A25" s="40" t="s">
        <v>291</v>
      </c>
      <c r="B25" s="39" t="s">
        <v>30</v>
      </c>
      <c r="C25" s="39" t="s">
        <v>24</v>
      </c>
      <c r="D25" s="39" t="s">
        <v>31</v>
      </c>
      <c r="E25" s="39" t="s">
        <v>20</v>
      </c>
      <c r="F25" s="39" t="s">
        <v>20</v>
      </c>
      <c r="G25" s="39" t="s">
        <v>29</v>
      </c>
      <c r="H25" s="39"/>
      <c r="I25" s="39" t="s">
        <v>15</v>
      </c>
      <c r="J25" s="39" t="s">
        <v>13</v>
      </c>
      <c r="K25" s="41">
        <v>91348944</v>
      </c>
      <c r="L25" s="42" t="s">
        <v>30</v>
      </c>
      <c r="M25" s="43">
        <v>39617</v>
      </c>
      <c r="N25" s="43">
        <v>40713</v>
      </c>
      <c r="O25" s="20">
        <v>1898</v>
      </c>
      <c r="P25" s="25">
        <f t="shared" si="0"/>
        <v>3796</v>
      </c>
      <c r="Q25" s="77" t="s">
        <v>450</v>
      </c>
      <c r="R25" s="78"/>
      <c r="T25" s="4"/>
      <c r="U25" s="14"/>
      <c r="V25" s="14"/>
      <c r="W25" s="14"/>
      <c r="X25" s="14"/>
      <c r="Y25" s="4"/>
    </row>
    <row r="26" spans="1:35" s="3" customFormat="1" ht="20.100000000000001" customHeight="1" x14ac:dyDescent="0.25">
      <c r="A26" s="40" t="s">
        <v>292</v>
      </c>
      <c r="B26" s="39" t="s">
        <v>32</v>
      </c>
      <c r="C26" s="39" t="s">
        <v>24</v>
      </c>
      <c r="D26" s="39" t="s">
        <v>33</v>
      </c>
      <c r="E26" s="39" t="s">
        <v>20</v>
      </c>
      <c r="F26" s="39" t="s">
        <v>20</v>
      </c>
      <c r="G26" s="39" t="s">
        <v>34</v>
      </c>
      <c r="H26" s="39"/>
      <c r="I26" s="39" t="s">
        <v>15</v>
      </c>
      <c r="J26" s="39" t="s">
        <v>13</v>
      </c>
      <c r="K26" s="41" t="s">
        <v>441</v>
      </c>
      <c r="L26" s="42" t="s">
        <v>32</v>
      </c>
      <c r="M26" s="43">
        <v>39617</v>
      </c>
      <c r="N26" s="43">
        <v>40713</v>
      </c>
      <c r="O26" s="20">
        <v>0</v>
      </c>
      <c r="P26" s="25">
        <f t="shared" si="0"/>
        <v>0</v>
      </c>
      <c r="Q26" s="77" t="s">
        <v>450</v>
      </c>
      <c r="R26" s="78"/>
      <c r="T26" s="4"/>
      <c r="U26" s="14"/>
      <c r="V26" s="14"/>
      <c r="W26" s="14"/>
      <c r="X26" s="14"/>
      <c r="Y26" s="4"/>
    </row>
    <row r="27" spans="1:35" s="3" customFormat="1" ht="20.100000000000001" customHeight="1" x14ac:dyDescent="0.25">
      <c r="A27" s="40" t="s">
        <v>293</v>
      </c>
      <c r="B27" s="39" t="s">
        <v>35</v>
      </c>
      <c r="C27" s="39" t="s">
        <v>24</v>
      </c>
      <c r="D27" s="39" t="s">
        <v>36</v>
      </c>
      <c r="E27" s="39" t="s">
        <v>20</v>
      </c>
      <c r="F27" s="39" t="s">
        <v>20</v>
      </c>
      <c r="G27" s="39" t="s">
        <v>37</v>
      </c>
      <c r="H27" s="39"/>
      <c r="I27" s="39" t="s">
        <v>15</v>
      </c>
      <c r="J27" s="39" t="s">
        <v>13</v>
      </c>
      <c r="K27" s="41">
        <v>71854999</v>
      </c>
      <c r="L27" s="42" t="s">
        <v>35</v>
      </c>
      <c r="M27" s="43">
        <v>39617</v>
      </c>
      <c r="N27" s="43">
        <v>40713</v>
      </c>
      <c r="O27" s="20">
        <v>412</v>
      </c>
      <c r="P27" s="25">
        <f t="shared" si="0"/>
        <v>824</v>
      </c>
      <c r="Q27" s="77" t="s">
        <v>450</v>
      </c>
      <c r="R27" s="78"/>
      <c r="T27" s="4"/>
      <c r="U27" s="14"/>
      <c r="V27" s="14"/>
      <c r="W27" s="14"/>
      <c r="X27" s="14"/>
      <c r="Y27" s="4"/>
    </row>
    <row r="28" spans="1:35" s="3" customFormat="1" ht="20.100000000000001" customHeight="1" x14ac:dyDescent="0.25">
      <c r="A28" s="40" t="s">
        <v>294</v>
      </c>
      <c r="B28" s="39" t="s">
        <v>38</v>
      </c>
      <c r="C28" s="39" t="s">
        <v>24</v>
      </c>
      <c r="D28" s="39" t="s">
        <v>39</v>
      </c>
      <c r="E28" s="39" t="s">
        <v>20</v>
      </c>
      <c r="F28" s="39" t="s">
        <v>20</v>
      </c>
      <c r="G28" s="39" t="s">
        <v>40</v>
      </c>
      <c r="H28" s="39"/>
      <c r="I28" s="39" t="s">
        <v>15</v>
      </c>
      <c r="J28" s="39" t="s">
        <v>13</v>
      </c>
      <c r="K28" s="41">
        <v>71866770</v>
      </c>
      <c r="L28" s="42" t="s">
        <v>38</v>
      </c>
      <c r="M28" s="43">
        <v>39617</v>
      </c>
      <c r="N28" s="43">
        <v>40713</v>
      </c>
      <c r="O28" s="20">
        <v>1598</v>
      </c>
      <c r="P28" s="25">
        <f t="shared" si="0"/>
        <v>3196</v>
      </c>
      <c r="Q28" s="77" t="s">
        <v>450</v>
      </c>
      <c r="R28" s="78"/>
      <c r="T28" s="4"/>
      <c r="U28" s="14"/>
      <c r="V28" s="14"/>
      <c r="W28" s="14"/>
      <c r="X28" s="14"/>
      <c r="Y28" s="4"/>
    </row>
    <row r="29" spans="1:35" s="3" customFormat="1" ht="20.100000000000001" customHeight="1" x14ac:dyDescent="0.25">
      <c r="A29" s="40" t="s">
        <v>295</v>
      </c>
      <c r="B29" s="39" t="s">
        <v>41</v>
      </c>
      <c r="C29" s="39" t="s">
        <v>24</v>
      </c>
      <c r="D29" s="39" t="s">
        <v>42</v>
      </c>
      <c r="E29" s="39" t="s">
        <v>43</v>
      </c>
      <c r="F29" s="39" t="s">
        <v>43</v>
      </c>
      <c r="G29" s="39" t="s">
        <v>44</v>
      </c>
      <c r="H29" s="39"/>
      <c r="I29" s="39" t="s">
        <v>15</v>
      </c>
      <c r="J29" s="39" t="s">
        <v>13</v>
      </c>
      <c r="K29" s="41">
        <v>93613353</v>
      </c>
      <c r="L29" s="42" t="s">
        <v>41</v>
      </c>
      <c r="M29" s="43">
        <v>38551</v>
      </c>
      <c r="N29" s="43">
        <v>38187</v>
      </c>
      <c r="O29" s="20">
        <v>1040</v>
      </c>
      <c r="P29" s="25">
        <f t="shared" si="0"/>
        <v>2080</v>
      </c>
      <c r="Q29" s="77" t="s">
        <v>450</v>
      </c>
      <c r="R29" s="78"/>
      <c r="T29" s="4"/>
      <c r="U29" s="14"/>
      <c r="V29" s="14"/>
      <c r="W29" s="14"/>
      <c r="X29" s="14"/>
      <c r="Y29" s="4"/>
    </row>
    <row r="30" spans="1:35" s="3" customFormat="1" ht="20.100000000000001" customHeight="1" x14ac:dyDescent="0.25">
      <c r="A30" s="40" t="s">
        <v>296</v>
      </c>
      <c r="B30" s="39" t="s">
        <v>45</v>
      </c>
      <c r="C30" s="39" t="s">
        <v>24</v>
      </c>
      <c r="D30" s="39" t="s">
        <v>36</v>
      </c>
      <c r="E30" s="39" t="s">
        <v>46</v>
      </c>
      <c r="F30" s="39" t="s">
        <v>46</v>
      </c>
      <c r="G30" s="39" t="s">
        <v>47</v>
      </c>
      <c r="H30" s="39"/>
      <c r="I30" s="39" t="s">
        <v>15</v>
      </c>
      <c r="J30" s="39" t="s">
        <v>13</v>
      </c>
      <c r="K30" s="41">
        <v>96018652</v>
      </c>
      <c r="L30" s="42" t="s">
        <v>45</v>
      </c>
      <c r="M30" s="43">
        <v>38186</v>
      </c>
      <c r="N30" s="43">
        <v>38552</v>
      </c>
      <c r="O30" s="20">
        <v>1838</v>
      </c>
      <c r="P30" s="25">
        <f t="shared" si="0"/>
        <v>3676</v>
      </c>
      <c r="Q30" s="77" t="s">
        <v>450</v>
      </c>
      <c r="R30" s="78"/>
      <c r="T30" s="4"/>
      <c r="U30" s="14"/>
      <c r="V30" s="14"/>
      <c r="W30" s="14"/>
      <c r="X30" s="14"/>
      <c r="Y30" s="4"/>
    </row>
    <row r="31" spans="1:35" s="3" customFormat="1" ht="20.100000000000001" customHeight="1" x14ac:dyDescent="0.25">
      <c r="A31" s="40" t="s">
        <v>297</v>
      </c>
      <c r="B31" s="39" t="s">
        <v>48</v>
      </c>
      <c r="C31" s="39" t="s">
        <v>24</v>
      </c>
      <c r="D31" s="39" t="s">
        <v>28</v>
      </c>
      <c r="E31" s="39" t="s">
        <v>43</v>
      </c>
      <c r="F31" s="39" t="s">
        <v>43</v>
      </c>
      <c r="G31" s="39" t="s">
        <v>49</v>
      </c>
      <c r="H31" s="39"/>
      <c r="I31" s="39" t="s">
        <v>15</v>
      </c>
      <c r="J31" s="39" t="s">
        <v>13</v>
      </c>
      <c r="K31" s="41" t="s">
        <v>442</v>
      </c>
      <c r="L31" s="42" t="s">
        <v>48</v>
      </c>
      <c r="M31" s="43">
        <v>41169</v>
      </c>
      <c r="N31" s="43">
        <v>38552</v>
      </c>
      <c r="O31" s="20">
        <v>0</v>
      </c>
      <c r="P31" s="25">
        <f t="shared" si="0"/>
        <v>0</v>
      </c>
      <c r="Q31" s="77" t="s">
        <v>450</v>
      </c>
      <c r="R31" s="78"/>
      <c r="T31" s="4"/>
      <c r="U31" s="14"/>
      <c r="V31" s="14"/>
      <c r="W31" s="14"/>
      <c r="X31" s="14"/>
      <c r="Y31" s="4"/>
    </row>
    <row r="32" spans="1:35" s="3" customFormat="1" ht="20.100000000000001" customHeight="1" x14ac:dyDescent="0.25">
      <c r="A32" s="40" t="s">
        <v>298</v>
      </c>
      <c r="B32" s="39" t="s">
        <v>50</v>
      </c>
      <c r="C32" s="39" t="s">
        <v>24</v>
      </c>
      <c r="D32" s="39" t="s">
        <v>51</v>
      </c>
      <c r="E32" s="39" t="s">
        <v>20</v>
      </c>
      <c r="F32" s="39" t="s">
        <v>20</v>
      </c>
      <c r="G32" s="39" t="s">
        <v>52</v>
      </c>
      <c r="H32" s="39"/>
      <c r="I32" s="39" t="s">
        <v>15</v>
      </c>
      <c r="J32" s="39" t="s">
        <v>13</v>
      </c>
      <c r="K32" s="41">
        <v>96018624</v>
      </c>
      <c r="L32" s="42" t="s">
        <v>50</v>
      </c>
      <c r="M32" s="43">
        <v>39251</v>
      </c>
      <c r="N32" s="43">
        <v>40713</v>
      </c>
      <c r="O32" s="20">
        <v>7169</v>
      </c>
      <c r="P32" s="25">
        <f t="shared" si="0"/>
        <v>14338</v>
      </c>
      <c r="Q32" s="77" t="s">
        <v>450</v>
      </c>
      <c r="R32" s="78"/>
      <c r="T32" s="4"/>
      <c r="U32" s="14"/>
      <c r="V32" s="14"/>
      <c r="W32" s="14"/>
      <c r="X32" s="14"/>
      <c r="Y32" s="4"/>
    </row>
    <row r="33" spans="1:25" s="3" customFormat="1" ht="20.100000000000001" customHeight="1" x14ac:dyDescent="0.25">
      <c r="A33" s="40" t="s">
        <v>299</v>
      </c>
      <c r="B33" s="39" t="s">
        <v>53</v>
      </c>
      <c r="C33" s="39" t="s">
        <v>24</v>
      </c>
      <c r="D33" s="39" t="s">
        <v>39</v>
      </c>
      <c r="E33" s="39" t="s">
        <v>43</v>
      </c>
      <c r="F33" s="39" t="s">
        <v>43</v>
      </c>
      <c r="G33" s="39" t="s">
        <v>54</v>
      </c>
      <c r="H33" s="39"/>
      <c r="I33" s="39" t="s">
        <v>15</v>
      </c>
      <c r="J33" s="39" t="s">
        <v>13</v>
      </c>
      <c r="K33" s="41">
        <v>96018635</v>
      </c>
      <c r="L33" s="42" t="s">
        <v>53</v>
      </c>
      <c r="M33" s="43">
        <v>38551</v>
      </c>
      <c r="N33" s="43">
        <v>38187</v>
      </c>
      <c r="O33" s="20">
        <v>68</v>
      </c>
      <c r="P33" s="25">
        <f t="shared" si="0"/>
        <v>136</v>
      </c>
      <c r="Q33" s="77" t="s">
        <v>450</v>
      </c>
      <c r="R33" s="78"/>
      <c r="T33" s="4"/>
      <c r="U33" s="14"/>
      <c r="V33" s="14"/>
      <c r="W33" s="14"/>
      <c r="X33" s="14"/>
      <c r="Y33" s="4"/>
    </row>
    <row r="34" spans="1:25" s="3" customFormat="1" ht="20.100000000000001" customHeight="1" x14ac:dyDescent="0.25">
      <c r="A34" s="40" t="s">
        <v>300</v>
      </c>
      <c r="B34" s="39" t="s">
        <v>55</v>
      </c>
      <c r="C34" s="39" t="s">
        <v>24</v>
      </c>
      <c r="D34" s="39" t="s">
        <v>56</v>
      </c>
      <c r="E34" s="39" t="s">
        <v>20</v>
      </c>
      <c r="F34" s="39" t="s">
        <v>20</v>
      </c>
      <c r="G34" s="39" t="s">
        <v>57</v>
      </c>
      <c r="H34" s="39"/>
      <c r="I34" s="39" t="s">
        <v>15</v>
      </c>
      <c r="J34" s="39" t="s">
        <v>13</v>
      </c>
      <c r="K34" s="41">
        <v>96018588</v>
      </c>
      <c r="L34" s="42" t="s">
        <v>55</v>
      </c>
      <c r="M34" s="43">
        <v>39617</v>
      </c>
      <c r="N34" s="43">
        <v>41079</v>
      </c>
      <c r="O34" s="20">
        <v>960</v>
      </c>
      <c r="P34" s="25">
        <f t="shared" si="0"/>
        <v>1920</v>
      </c>
      <c r="Q34" s="77" t="s">
        <v>450</v>
      </c>
      <c r="R34" s="78"/>
      <c r="T34" s="4"/>
      <c r="U34" s="14"/>
      <c r="V34" s="14"/>
      <c r="W34" s="14"/>
      <c r="X34" s="14"/>
      <c r="Y34" s="4"/>
    </row>
    <row r="35" spans="1:25" s="3" customFormat="1" ht="20.100000000000001" customHeight="1" x14ac:dyDescent="0.25">
      <c r="A35" s="40" t="s">
        <v>301</v>
      </c>
      <c r="B35" s="39" t="s">
        <v>58</v>
      </c>
      <c r="C35" s="39" t="s">
        <v>24</v>
      </c>
      <c r="D35" s="39" t="s">
        <v>59</v>
      </c>
      <c r="E35" s="39" t="s">
        <v>20</v>
      </c>
      <c r="F35" s="39" t="s">
        <v>20</v>
      </c>
      <c r="G35" s="39">
        <v>225</v>
      </c>
      <c r="H35" s="39"/>
      <c r="I35" s="39" t="s">
        <v>15</v>
      </c>
      <c r="J35" s="39" t="s">
        <v>13</v>
      </c>
      <c r="K35" s="41">
        <v>90928724</v>
      </c>
      <c r="L35" s="42" t="s">
        <v>58</v>
      </c>
      <c r="M35" s="43">
        <v>39617</v>
      </c>
      <c r="N35" s="43">
        <v>40713</v>
      </c>
      <c r="O35" s="20">
        <v>5528</v>
      </c>
      <c r="P35" s="25">
        <f t="shared" si="0"/>
        <v>11056</v>
      </c>
      <c r="Q35" s="77" t="s">
        <v>450</v>
      </c>
      <c r="R35" s="78"/>
      <c r="T35" s="4"/>
      <c r="U35" s="14"/>
      <c r="V35" s="14"/>
      <c r="W35" s="14"/>
      <c r="X35" s="14"/>
      <c r="Y35" s="4"/>
    </row>
    <row r="36" spans="1:25" s="3" customFormat="1" ht="20.100000000000001" customHeight="1" x14ac:dyDescent="0.25">
      <c r="A36" s="40" t="s">
        <v>302</v>
      </c>
      <c r="B36" s="39" t="s">
        <v>60</v>
      </c>
      <c r="C36" s="39" t="s">
        <v>24</v>
      </c>
      <c r="D36" s="39" t="s">
        <v>36</v>
      </c>
      <c r="E36" s="39" t="s">
        <v>46</v>
      </c>
      <c r="F36" s="39" t="s">
        <v>46</v>
      </c>
      <c r="G36" s="39" t="s">
        <v>61</v>
      </c>
      <c r="H36" s="39"/>
      <c r="I36" s="39" t="s">
        <v>15</v>
      </c>
      <c r="J36" s="39" t="s">
        <v>13</v>
      </c>
      <c r="K36" s="41">
        <v>71872878</v>
      </c>
      <c r="L36" s="42" t="s">
        <v>60</v>
      </c>
      <c r="M36" s="43">
        <v>38186</v>
      </c>
      <c r="N36" s="43">
        <v>38552</v>
      </c>
      <c r="O36" s="20">
        <v>9</v>
      </c>
      <c r="P36" s="25">
        <f t="shared" si="0"/>
        <v>18</v>
      </c>
      <c r="Q36" s="77" t="s">
        <v>450</v>
      </c>
      <c r="R36" s="78"/>
      <c r="T36" s="4"/>
      <c r="U36" s="14"/>
      <c r="V36" s="14"/>
      <c r="W36" s="14"/>
      <c r="X36" s="14"/>
      <c r="Y36" s="4"/>
    </row>
    <row r="37" spans="1:25" s="3" customFormat="1" ht="20.100000000000001" customHeight="1" x14ac:dyDescent="0.25">
      <c r="A37" s="40" t="s">
        <v>303</v>
      </c>
      <c r="B37" s="39" t="s">
        <v>62</v>
      </c>
      <c r="C37" s="39" t="s">
        <v>24</v>
      </c>
      <c r="D37" s="39" t="s">
        <v>56</v>
      </c>
      <c r="E37" s="39" t="s">
        <v>43</v>
      </c>
      <c r="F37" s="39" t="s">
        <v>43</v>
      </c>
      <c r="G37" s="39" t="s">
        <v>63</v>
      </c>
      <c r="H37" s="39"/>
      <c r="I37" s="39" t="s">
        <v>15</v>
      </c>
      <c r="J37" s="39" t="s">
        <v>13</v>
      </c>
      <c r="K37" s="41">
        <v>71872850</v>
      </c>
      <c r="L37" s="42" t="s">
        <v>62</v>
      </c>
      <c r="M37" s="43">
        <v>38551</v>
      </c>
      <c r="N37" s="43">
        <v>38187</v>
      </c>
      <c r="O37" s="20">
        <v>100</v>
      </c>
      <c r="P37" s="25">
        <f t="shared" si="0"/>
        <v>200</v>
      </c>
      <c r="Q37" s="77" t="s">
        <v>450</v>
      </c>
      <c r="R37" s="78"/>
      <c r="T37" s="4"/>
      <c r="U37" s="14"/>
      <c r="V37" s="14"/>
      <c r="W37" s="14"/>
      <c r="X37" s="14"/>
      <c r="Y37" s="4"/>
    </row>
    <row r="38" spans="1:25" s="3" customFormat="1" ht="19.5" customHeight="1" x14ac:dyDescent="0.25">
      <c r="A38" s="40" t="s">
        <v>304</v>
      </c>
      <c r="B38" s="39" t="s">
        <v>64</v>
      </c>
      <c r="C38" s="39" t="s">
        <v>24</v>
      </c>
      <c r="D38" s="39" t="s">
        <v>65</v>
      </c>
      <c r="E38" s="39" t="s">
        <v>66</v>
      </c>
      <c r="F38" s="39" t="s">
        <v>66</v>
      </c>
      <c r="G38" s="39" t="s">
        <v>67</v>
      </c>
      <c r="H38" s="39"/>
      <c r="I38" s="39" t="s">
        <v>15</v>
      </c>
      <c r="J38" s="39" t="s">
        <v>13</v>
      </c>
      <c r="K38" s="41">
        <v>90080988</v>
      </c>
      <c r="L38" s="42" t="s">
        <v>64</v>
      </c>
      <c r="M38" s="43">
        <v>38551</v>
      </c>
      <c r="N38" s="43">
        <v>38187</v>
      </c>
      <c r="O38" s="20">
        <v>4632</v>
      </c>
      <c r="P38" s="25">
        <f t="shared" si="0"/>
        <v>9264</v>
      </c>
      <c r="Q38" s="77" t="s">
        <v>450</v>
      </c>
      <c r="R38" s="78"/>
      <c r="T38" s="4"/>
      <c r="U38" s="14"/>
      <c r="V38" s="14"/>
      <c r="W38" s="14"/>
      <c r="X38" s="14"/>
      <c r="Y38" s="4"/>
    </row>
    <row r="39" spans="1:25" s="3" customFormat="1" ht="19.5" customHeight="1" x14ac:dyDescent="0.25">
      <c r="A39" s="40" t="s">
        <v>305</v>
      </c>
      <c r="B39" s="39" t="s">
        <v>68</v>
      </c>
      <c r="C39" s="39" t="s">
        <v>24</v>
      </c>
      <c r="D39" s="39" t="s">
        <v>69</v>
      </c>
      <c r="E39" s="39" t="s">
        <v>13</v>
      </c>
      <c r="F39" s="39" t="s">
        <v>14</v>
      </c>
      <c r="G39" s="39" t="s">
        <v>70</v>
      </c>
      <c r="H39" s="39"/>
      <c r="I39" s="39" t="s">
        <v>15</v>
      </c>
      <c r="J39" s="39" t="s">
        <v>13</v>
      </c>
      <c r="K39" s="41">
        <v>90928653</v>
      </c>
      <c r="L39" s="42" t="s">
        <v>68</v>
      </c>
      <c r="M39" s="43">
        <v>37820</v>
      </c>
      <c r="N39" s="43">
        <v>37456</v>
      </c>
      <c r="O39" s="20">
        <v>2739</v>
      </c>
      <c r="P39" s="25">
        <f t="shared" si="0"/>
        <v>5478</v>
      </c>
      <c r="Q39" s="77" t="s">
        <v>450</v>
      </c>
      <c r="R39" s="78"/>
      <c r="T39" s="4"/>
      <c r="U39" s="14"/>
      <c r="V39" s="14"/>
      <c r="W39" s="14"/>
      <c r="X39" s="14"/>
      <c r="Y39" s="4"/>
    </row>
    <row r="40" spans="1:25" s="3" customFormat="1" ht="20.100000000000001" customHeight="1" x14ac:dyDescent="0.25">
      <c r="A40" s="40" t="s">
        <v>306</v>
      </c>
      <c r="B40" s="39" t="s">
        <v>71</v>
      </c>
      <c r="C40" s="39" t="s">
        <v>11</v>
      </c>
      <c r="D40" s="39" t="s">
        <v>72</v>
      </c>
      <c r="E40" s="39" t="s">
        <v>46</v>
      </c>
      <c r="F40" s="39" t="s">
        <v>46</v>
      </c>
      <c r="G40" s="39" t="s">
        <v>73</v>
      </c>
      <c r="H40" s="39"/>
      <c r="I40" s="39" t="s">
        <v>15</v>
      </c>
      <c r="J40" s="39" t="s">
        <v>13</v>
      </c>
      <c r="K40" s="41">
        <v>90466763</v>
      </c>
      <c r="L40" s="42" t="s">
        <v>71</v>
      </c>
      <c r="M40" s="43">
        <v>38186</v>
      </c>
      <c r="N40" s="43">
        <v>38552</v>
      </c>
      <c r="O40" s="20">
        <v>1037</v>
      </c>
      <c r="P40" s="25">
        <f t="shared" si="0"/>
        <v>2074</v>
      </c>
      <c r="Q40" s="77" t="s">
        <v>450</v>
      </c>
      <c r="R40" s="78"/>
      <c r="T40" s="4"/>
      <c r="U40" s="14"/>
      <c r="V40" s="14"/>
      <c r="W40" s="14"/>
      <c r="X40" s="14"/>
      <c r="Y40" s="4"/>
    </row>
    <row r="41" spans="1:25" s="3" customFormat="1" ht="20.100000000000001" customHeight="1" x14ac:dyDescent="0.25">
      <c r="A41" s="40" t="s">
        <v>307</v>
      </c>
      <c r="B41" s="39" t="s">
        <v>74</v>
      </c>
      <c r="C41" s="39" t="s">
        <v>24</v>
      </c>
      <c r="D41" s="39" t="s">
        <v>75</v>
      </c>
      <c r="E41" s="39" t="s">
        <v>76</v>
      </c>
      <c r="F41" s="39" t="s">
        <v>76</v>
      </c>
      <c r="G41" s="39">
        <v>75</v>
      </c>
      <c r="H41" s="39"/>
      <c r="I41" s="39" t="s">
        <v>15</v>
      </c>
      <c r="J41" s="39" t="s">
        <v>13</v>
      </c>
      <c r="K41" s="41">
        <v>96018646</v>
      </c>
      <c r="L41" s="42" t="s">
        <v>74</v>
      </c>
      <c r="M41" s="43">
        <v>38551</v>
      </c>
      <c r="N41" s="43">
        <v>39648</v>
      </c>
      <c r="O41" s="20">
        <v>3497</v>
      </c>
      <c r="P41" s="25">
        <f t="shared" si="0"/>
        <v>6994</v>
      </c>
      <c r="Q41" s="77" t="s">
        <v>450</v>
      </c>
      <c r="R41" s="78"/>
      <c r="T41" s="4"/>
      <c r="U41" s="14"/>
      <c r="V41" s="14"/>
      <c r="W41" s="14"/>
      <c r="X41" s="14"/>
      <c r="Y41" s="4"/>
    </row>
    <row r="42" spans="1:25" s="3" customFormat="1" ht="20.100000000000001" customHeight="1" x14ac:dyDescent="0.25">
      <c r="A42" s="40" t="s">
        <v>308</v>
      </c>
      <c r="B42" s="39" t="s">
        <v>77</v>
      </c>
      <c r="C42" s="39" t="s">
        <v>24</v>
      </c>
      <c r="D42" s="39" t="s">
        <v>78</v>
      </c>
      <c r="E42" s="39" t="s">
        <v>17</v>
      </c>
      <c r="F42" s="39" t="s">
        <v>17</v>
      </c>
      <c r="G42" s="39">
        <v>75</v>
      </c>
      <c r="H42" s="39"/>
      <c r="I42" s="39" t="s">
        <v>15</v>
      </c>
      <c r="J42" s="39" t="s">
        <v>13</v>
      </c>
      <c r="K42" s="41">
        <v>95358970</v>
      </c>
      <c r="L42" s="42" t="s">
        <v>77</v>
      </c>
      <c r="M42" s="43">
        <v>39251</v>
      </c>
      <c r="N42" s="43">
        <v>40348</v>
      </c>
      <c r="O42" s="20">
        <v>506</v>
      </c>
      <c r="P42" s="25">
        <f t="shared" si="0"/>
        <v>1012</v>
      </c>
      <c r="Q42" s="77" t="s">
        <v>450</v>
      </c>
      <c r="R42" s="78"/>
      <c r="T42" s="4"/>
      <c r="U42" s="14"/>
      <c r="V42" s="14"/>
      <c r="W42" s="14"/>
      <c r="X42" s="14"/>
      <c r="Y42" s="4"/>
    </row>
    <row r="43" spans="1:25" s="3" customFormat="1" ht="20.100000000000001" customHeight="1" x14ac:dyDescent="0.25">
      <c r="A43" s="40" t="s">
        <v>466</v>
      </c>
      <c r="B43" s="39" t="s">
        <v>79</v>
      </c>
      <c r="C43" s="39" t="s">
        <v>24</v>
      </c>
      <c r="D43" s="39" t="s">
        <v>72</v>
      </c>
      <c r="E43" s="39" t="s">
        <v>80</v>
      </c>
      <c r="F43" s="39" t="s">
        <v>80</v>
      </c>
      <c r="G43" s="39">
        <v>2</v>
      </c>
      <c r="H43" s="39"/>
      <c r="I43" s="39" t="s">
        <v>15</v>
      </c>
      <c r="J43" s="39" t="s">
        <v>13</v>
      </c>
      <c r="K43" s="41" t="s">
        <v>430</v>
      </c>
      <c r="L43" s="42" t="s">
        <v>79</v>
      </c>
      <c r="M43" s="43">
        <v>39251</v>
      </c>
      <c r="N43" s="43">
        <v>39252</v>
      </c>
      <c r="O43" s="20">
        <v>1133</v>
      </c>
      <c r="P43" s="25">
        <f t="shared" si="0"/>
        <v>2266</v>
      </c>
      <c r="Q43" s="77" t="s">
        <v>450</v>
      </c>
      <c r="R43" s="78"/>
      <c r="T43" s="4"/>
      <c r="U43" s="14"/>
      <c r="V43" s="14"/>
      <c r="W43" s="14"/>
      <c r="X43" s="14"/>
      <c r="Y43" s="4"/>
    </row>
    <row r="44" spans="1:25" s="3" customFormat="1" ht="20.100000000000001" customHeight="1" x14ac:dyDescent="0.25">
      <c r="A44" s="40" t="s">
        <v>309</v>
      </c>
      <c r="B44" s="39" t="s">
        <v>81</v>
      </c>
      <c r="C44" s="39" t="s">
        <v>24</v>
      </c>
      <c r="D44" s="39" t="s">
        <v>82</v>
      </c>
      <c r="E44" s="39" t="s">
        <v>13</v>
      </c>
      <c r="F44" s="39" t="s">
        <v>83</v>
      </c>
      <c r="G44" s="39">
        <v>1</v>
      </c>
      <c r="H44" s="39"/>
      <c r="I44" s="39" t="s">
        <v>15</v>
      </c>
      <c r="J44" s="39" t="s">
        <v>13</v>
      </c>
      <c r="K44" s="41">
        <v>90052084</v>
      </c>
      <c r="L44" s="42" t="s">
        <v>81</v>
      </c>
      <c r="M44" s="43">
        <v>37820</v>
      </c>
      <c r="N44" s="43">
        <v>37456</v>
      </c>
      <c r="O44" s="20">
        <v>5117</v>
      </c>
      <c r="P44" s="25">
        <f t="shared" si="0"/>
        <v>10234</v>
      </c>
      <c r="Q44" s="77" t="s">
        <v>450</v>
      </c>
      <c r="R44" s="78"/>
      <c r="T44" s="4"/>
      <c r="U44" s="14"/>
      <c r="V44" s="14"/>
      <c r="W44" s="14"/>
      <c r="X44" s="14"/>
      <c r="Y44" s="4"/>
    </row>
    <row r="45" spans="1:25" s="3" customFormat="1" ht="20.100000000000001" customHeight="1" x14ac:dyDescent="0.25">
      <c r="A45" s="40" t="s">
        <v>310</v>
      </c>
      <c r="B45" s="39" t="s">
        <v>84</v>
      </c>
      <c r="C45" s="39" t="s">
        <v>11</v>
      </c>
      <c r="D45" s="39" t="s">
        <v>85</v>
      </c>
      <c r="E45" s="39" t="s">
        <v>86</v>
      </c>
      <c r="F45" s="39" t="s">
        <v>86</v>
      </c>
      <c r="G45" s="39">
        <v>82</v>
      </c>
      <c r="H45" s="39"/>
      <c r="I45" s="39" t="s">
        <v>15</v>
      </c>
      <c r="J45" s="39" t="s">
        <v>13</v>
      </c>
      <c r="K45" s="41">
        <v>92659443</v>
      </c>
      <c r="L45" s="42" t="s">
        <v>84</v>
      </c>
      <c r="M45" s="43">
        <v>38186</v>
      </c>
      <c r="N45" s="43">
        <v>37821</v>
      </c>
      <c r="O45" s="20">
        <v>5617</v>
      </c>
      <c r="P45" s="25">
        <f t="shared" si="0"/>
        <v>11234</v>
      </c>
      <c r="Q45" s="77" t="s">
        <v>450</v>
      </c>
      <c r="R45" s="78"/>
      <c r="T45" s="4"/>
      <c r="U45" s="14"/>
      <c r="V45" s="14"/>
      <c r="W45" s="14"/>
      <c r="X45" s="14"/>
      <c r="Y45" s="4"/>
    </row>
    <row r="46" spans="1:25" s="3" customFormat="1" ht="20.100000000000001" customHeight="1" x14ac:dyDescent="0.25">
      <c r="A46" s="40" t="s">
        <v>311</v>
      </c>
      <c r="B46" s="39" t="s">
        <v>87</v>
      </c>
      <c r="C46" s="39" t="s">
        <v>11</v>
      </c>
      <c r="D46" s="39" t="s">
        <v>88</v>
      </c>
      <c r="E46" s="39" t="s">
        <v>86</v>
      </c>
      <c r="F46" s="39" t="s">
        <v>86</v>
      </c>
      <c r="G46" s="39">
        <v>155</v>
      </c>
      <c r="H46" s="39"/>
      <c r="I46" s="39" t="s">
        <v>15</v>
      </c>
      <c r="J46" s="39" t="s">
        <v>13</v>
      </c>
      <c r="K46" s="41">
        <v>80364993</v>
      </c>
      <c r="L46" s="42" t="s">
        <v>87</v>
      </c>
      <c r="M46" s="43">
        <v>38186</v>
      </c>
      <c r="N46" s="43">
        <v>37821</v>
      </c>
      <c r="O46" s="20">
        <v>7804</v>
      </c>
      <c r="P46" s="25">
        <f t="shared" si="0"/>
        <v>15608</v>
      </c>
      <c r="Q46" s="77" t="s">
        <v>450</v>
      </c>
      <c r="R46" s="78"/>
      <c r="T46" s="4"/>
      <c r="U46" s="14"/>
      <c r="V46" s="14"/>
      <c r="W46" s="14"/>
      <c r="X46" s="14"/>
      <c r="Y46" s="4"/>
    </row>
    <row r="47" spans="1:25" s="3" customFormat="1" ht="20.100000000000001" customHeight="1" x14ac:dyDescent="0.25">
      <c r="A47" s="40" t="s">
        <v>312</v>
      </c>
      <c r="B47" s="39" t="s">
        <v>89</v>
      </c>
      <c r="C47" s="39" t="s">
        <v>11</v>
      </c>
      <c r="D47" s="39" t="s">
        <v>90</v>
      </c>
      <c r="E47" s="39" t="s">
        <v>13</v>
      </c>
      <c r="F47" s="39" t="s">
        <v>91</v>
      </c>
      <c r="G47" s="39"/>
      <c r="H47" s="39"/>
      <c r="I47" s="39" t="s">
        <v>15</v>
      </c>
      <c r="J47" s="39" t="s">
        <v>13</v>
      </c>
      <c r="K47" s="41">
        <v>90593577</v>
      </c>
      <c r="L47" s="42" t="s">
        <v>89</v>
      </c>
      <c r="M47" s="43">
        <v>37820</v>
      </c>
      <c r="N47" s="43">
        <v>37456</v>
      </c>
      <c r="O47" s="20">
        <v>6517</v>
      </c>
      <c r="P47" s="25">
        <f t="shared" si="0"/>
        <v>13034</v>
      </c>
      <c r="Q47" s="77" t="s">
        <v>450</v>
      </c>
      <c r="R47" s="78"/>
      <c r="T47" s="4"/>
      <c r="U47" s="14"/>
      <c r="V47" s="14"/>
      <c r="W47" s="14"/>
      <c r="X47" s="14"/>
      <c r="Y47" s="4"/>
    </row>
    <row r="48" spans="1:25" s="3" customFormat="1" ht="20.100000000000001" customHeight="1" x14ac:dyDescent="0.25">
      <c r="A48" s="40" t="s">
        <v>313</v>
      </c>
      <c r="B48" s="39" t="s">
        <v>92</v>
      </c>
      <c r="C48" s="39" t="s">
        <v>11</v>
      </c>
      <c r="D48" s="39" t="s">
        <v>93</v>
      </c>
      <c r="E48" s="39" t="s">
        <v>94</v>
      </c>
      <c r="F48" s="39" t="s">
        <v>94</v>
      </c>
      <c r="G48" s="39">
        <v>4</v>
      </c>
      <c r="H48" s="39"/>
      <c r="I48" s="39" t="s">
        <v>15</v>
      </c>
      <c r="J48" s="39" t="s">
        <v>13</v>
      </c>
      <c r="K48" s="41">
        <v>92659011</v>
      </c>
      <c r="L48" s="42" t="s">
        <v>92</v>
      </c>
      <c r="M48" s="43">
        <v>38186</v>
      </c>
      <c r="N48" s="43">
        <v>38917</v>
      </c>
      <c r="O48" s="20">
        <v>7122</v>
      </c>
      <c r="P48" s="25">
        <f t="shared" si="0"/>
        <v>14244</v>
      </c>
      <c r="Q48" s="77" t="s">
        <v>450</v>
      </c>
      <c r="R48" s="78"/>
      <c r="T48" s="4"/>
      <c r="U48" s="14"/>
      <c r="V48" s="14"/>
      <c r="W48" s="14"/>
      <c r="X48" s="14"/>
      <c r="Y48" s="4"/>
    </row>
    <row r="49" spans="1:25" s="3" customFormat="1" ht="20.100000000000001" customHeight="1" x14ac:dyDescent="0.25">
      <c r="A49" s="40" t="s">
        <v>314</v>
      </c>
      <c r="B49" s="39" t="s">
        <v>95</v>
      </c>
      <c r="C49" s="39" t="s">
        <v>11</v>
      </c>
      <c r="D49" s="39" t="s">
        <v>96</v>
      </c>
      <c r="E49" s="39" t="s">
        <v>13</v>
      </c>
      <c r="F49" s="39" t="s">
        <v>97</v>
      </c>
      <c r="G49" s="39">
        <v>11</v>
      </c>
      <c r="H49" s="39"/>
      <c r="I49" s="39" t="s">
        <v>15</v>
      </c>
      <c r="J49" s="39" t="s">
        <v>13</v>
      </c>
      <c r="K49" s="41">
        <v>92209668</v>
      </c>
      <c r="L49" s="42" t="s">
        <v>95</v>
      </c>
      <c r="M49" s="43">
        <v>37820</v>
      </c>
      <c r="N49" s="43">
        <v>37456</v>
      </c>
      <c r="O49" s="20">
        <v>4581</v>
      </c>
      <c r="P49" s="25">
        <f t="shared" si="0"/>
        <v>9162</v>
      </c>
      <c r="Q49" s="77" t="s">
        <v>450</v>
      </c>
      <c r="R49" s="78"/>
      <c r="T49" s="4"/>
      <c r="U49" s="14"/>
      <c r="V49" s="14"/>
      <c r="W49" s="14"/>
      <c r="X49" s="14"/>
      <c r="Y49" s="4"/>
    </row>
    <row r="50" spans="1:25" s="3" customFormat="1" ht="20.100000000000001" customHeight="1" x14ac:dyDescent="0.25">
      <c r="A50" s="40" t="s">
        <v>315</v>
      </c>
      <c r="B50" s="39" t="s">
        <v>98</v>
      </c>
      <c r="C50" s="39" t="s">
        <v>11</v>
      </c>
      <c r="D50" s="39" t="s">
        <v>99</v>
      </c>
      <c r="E50" s="39" t="s">
        <v>13</v>
      </c>
      <c r="F50" s="39" t="s">
        <v>100</v>
      </c>
      <c r="G50" s="39">
        <v>32</v>
      </c>
      <c r="H50" s="39"/>
      <c r="I50" s="39" t="s">
        <v>15</v>
      </c>
      <c r="J50" s="39" t="s">
        <v>13</v>
      </c>
      <c r="K50" s="41">
        <v>80369365</v>
      </c>
      <c r="L50" s="42" t="s">
        <v>98</v>
      </c>
      <c r="M50" s="43">
        <v>37820</v>
      </c>
      <c r="N50" s="43">
        <v>37456</v>
      </c>
      <c r="O50" s="20">
        <v>4795</v>
      </c>
      <c r="P50" s="25">
        <f t="shared" si="0"/>
        <v>9590</v>
      </c>
      <c r="Q50" s="77" t="s">
        <v>450</v>
      </c>
      <c r="R50" s="78"/>
      <c r="T50" s="4"/>
      <c r="U50" s="14"/>
      <c r="V50" s="14"/>
      <c r="W50" s="14"/>
      <c r="X50" s="14"/>
      <c r="Y50" s="4"/>
    </row>
    <row r="51" spans="1:25" s="3" customFormat="1" ht="20.100000000000001" customHeight="1" x14ac:dyDescent="0.25">
      <c r="A51" s="40" t="s">
        <v>316</v>
      </c>
      <c r="B51" s="39" t="s">
        <v>101</v>
      </c>
      <c r="C51" s="39" t="s">
        <v>11</v>
      </c>
      <c r="D51" s="39" t="s">
        <v>102</v>
      </c>
      <c r="E51" s="39" t="s">
        <v>13</v>
      </c>
      <c r="F51" s="39" t="s">
        <v>103</v>
      </c>
      <c r="G51" s="39">
        <v>37</v>
      </c>
      <c r="H51" s="39"/>
      <c r="I51" s="39" t="s">
        <v>15</v>
      </c>
      <c r="J51" s="39" t="s">
        <v>13</v>
      </c>
      <c r="K51" s="41">
        <v>90691049</v>
      </c>
      <c r="L51" s="42" t="s">
        <v>101</v>
      </c>
      <c r="M51" s="43">
        <v>37820</v>
      </c>
      <c r="N51" s="43">
        <v>37456</v>
      </c>
      <c r="O51" s="20">
        <v>4922</v>
      </c>
      <c r="P51" s="25">
        <f t="shared" si="0"/>
        <v>9844</v>
      </c>
      <c r="Q51" s="77" t="s">
        <v>450</v>
      </c>
      <c r="R51" s="78"/>
      <c r="T51" s="4"/>
      <c r="U51" s="14"/>
      <c r="V51" s="14"/>
      <c r="W51" s="14"/>
      <c r="X51" s="14"/>
      <c r="Y51" s="4"/>
    </row>
    <row r="52" spans="1:25" s="3" customFormat="1" ht="20.100000000000001" customHeight="1" x14ac:dyDescent="0.25">
      <c r="A52" s="40" t="s">
        <v>317</v>
      </c>
      <c r="B52" s="39" t="s">
        <v>104</v>
      </c>
      <c r="C52" s="39" t="s">
        <v>11</v>
      </c>
      <c r="D52" s="39" t="s">
        <v>105</v>
      </c>
      <c r="E52" s="39" t="s">
        <v>80</v>
      </c>
      <c r="F52" s="39" t="s">
        <v>80</v>
      </c>
      <c r="G52" s="39">
        <v>72</v>
      </c>
      <c r="H52" s="39"/>
      <c r="I52" s="39" t="s">
        <v>15</v>
      </c>
      <c r="J52" s="39" t="s">
        <v>13</v>
      </c>
      <c r="K52" s="41">
        <v>92659468</v>
      </c>
      <c r="L52" s="42" t="s">
        <v>104</v>
      </c>
      <c r="M52" s="43">
        <v>39251</v>
      </c>
      <c r="N52" s="43">
        <v>39252</v>
      </c>
      <c r="O52" s="20">
        <v>5320</v>
      </c>
      <c r="P52" s="25">
        <f t="shared" si="0"/>
        <v>10640</v>
      </c>
      <c r="Q52" s="77" t="s">
        <v>450</v>
      </c>
      <c r="R52" s="78"/>
      <c r="T52" s="4"/>
      <c r="U52" s="14"/>
      <c r="V52" s="14"/>
      <c r="W52" s="14"/>
      <c r="X52" s="14"/>
      <c r="Y52" s="4"/>
    </row>
    <row r="53" spans="1:25" s="3" customFormat="1" ht="20.100000000000001" customHeight="1" x14ac:dyDescent="0.25">
      <c r="A53" s="40" t="s">
        <v>318</v>
      </c>
      <c r="B53" s="39" t="s">
        <v>106</v>
      </c>
      <c r="C53" s="39" t="s">
        <v>11</v>
      </c>
      <c r="D53" s="39" t="s">
        <v>107</v>
      </c>
      <c r="E53" s="39" t="s">
        <v>108</v>
      </c>
      <c r="F53" s="39" t="s">
        <v>108</v>
      </c>
      <c r="G53" s="39">
        <v>78</v>
      </c>
      <c r="H53" s="39"/>
      <c r="I53" s="39" t="s">
        <v>15</v>
      </c>
      <c r="J53" s="39" t="s">
        <v>13</v>
      </c>
      <c r="K53" s="41">
        <v>92659590</v>
      </c>
      <c r="L53" s="42" t="s">
        <v>106</v>
      </c>
      <c r="M53" s="43">
        <v>38186</v>
      </c>
      <c r="N53" s="43">
        <v>39648</v>
      </c>
      <c r="O53" s="20">
        <v>10850</v>
      </c>
      <c r="P53" s="25">
        <f t="shared" si="0"/>
        <v>21700</v>
      </c>
      <c r="Q53" s="77" t="s">
        <v>450</v>
      </c>
      <c r="R53" s="78"/>
      <c r="T53" s="4"/>
      <c r="U53" s="14"/>
      <c r="V53" s="14"/>
      <c r="W53" s="14"/>
      <c r="X53" s="14"/>
      <c r="Y53" s="4"/>
    </row>
    <row r="54" spans="1:25" s="3" customFormat="1" ht="20.100000000000001" customHeight="1" x14ac:dyDescent="0.25">
      <c r="A54" s="40" t="s">
        <v>319</v>
      </c>
      <c r="B54" s="39" t="s">
        <v>109</v>
      </c>
      <c r="C54" s="39" t="s">
        <v>11</v>
      </c>
      <c r="D54" s="39" t="s">
        <v>110</v>
      </c>
      <c r="E54" s="39" t="s">
        <v>13</v>
      </c>
      <c r="F54" s="39" t="s">
        <v>14</v>
      </c>
      <c r="G54" s="39">
        <v>14</v>
      </c>
      <c r="H54" s="39"/>
      <c r="I54" s="39" t="s">
        <v>15</v>
      </c>
      <c r="J54" s="39" t="s">
        <v>13</v>
      </c>
      <c r="K54" s="41">
        <v>80366539</v>
      </c>
      <c r="L54" s="42" t="s">
        <v>109</v>
      </c>
      <c r="M54" s="43">
        <v>37820</v>
      </c>
      <c r="N54" s="43">
        <v>37456</v>
      </c>
      <c r="O54" s="20">
        <v>3025</v>
      </c>
      <c r="P54" s="25">
        <f t="shared" si="0"/>
        <v>6050</v>
      </c>
      <c r="Q54" s="77" t="s">
        <v>450</v>
      </c>
      <c r="R54" s="78"/>
      <c r="T54" s="4"/>
      <c r="U54" s="14"/>
      <c r="V54" s="14"/>
      <c r="W54" s="14"/>
      <c r="X54" s="14"/>
      <c r="Y54" s="4"/>
    </row>
    <row r="55" spans="1:25" s="3" customFormat="1" ht="20.100000000000001" customHeight="1" x14ac:dyDescent="0.25">
      <c r="A55" s="40" t="s">
        <v>320</v>
      </c>
      <c r="B55" s="39" t="s">
        <v>111</v>
      </c>
      <c r="C55" s="39" t="s">
        <v>11</v>
      </c>
      <c r="D55" s="39" t="s">
        <v>112</v>
      </c>
      <c r="E55" s="39" t="s">
        <v>66</v>
      </c>
      <c r="F55" s="39" t="s">
        <v>66</v>
      </c>
      <c r="G55" s="39">
        <v>213</v>
      </c>
      <c r="H55" s="39"/>
      <c r="I55" s="39" t="s">
        <v>15</v>
      </c>
      <c r="J55" s="39" t="s">
        <v>13</v>
      </c>
      <c r="K55" s="41">
        <v>90932576</v>
      </c>
      <c r="L55" s="42" t="s">
        <v>111</v>
      </c>
      <c r="M55" s="43">
        <v>38551</v>
      </c>
      <c r="N55" s="43">
        <v>38187</v>
      </c>
      <c r="O55" s="20">
        <v>4851</v>
      </c>
      <c r="P55" s="25">
        <f t="shared" si="0"/>
        <v>9702</v>
      </c>
      <c r="Q55" s="77" t="s">
        <v>450</v>
      </c>
      <c r="R55" s="78"/>
      <c r="T55" s="4"/>
      <c r="U55" s="14"/>
      <c r="V55" s="14"/>
      <c r="W55" s="14"/>
      <c r="X55" s="14"/>
      <c r="Y55" s="4"/>
    </row>
    <row r="56" spans="1:25" s="3" customFormat="1" ht="20.100000000000001" customHeight="1" x14ac:dyDescent="0.25">
      <c r="A56" s="40" t="s">
        <v>321</v>
      </c>
      <c r="B56" s="39" t="s">
        <v>113</v>
      </c>
      <c r="C56" s="39" t="s">
        <v>11</v>
      </c>
      <c r="D56" s="39" t="s">
        <v>114</v>
      </c>
      <c r="E56" s="39" t="s">
        <v>66</v>
      </c>
      <c r="F56" s="39" t="s">
        <v>66</v>
      </c>
      <c r="G56" s="39">
        <v>51</v>
      </c>
      <c r="H56" s="39"/>
      <c r="I56" s="39" t="s">
        <v>15</v>
      </c>
      <c r="J56" s="39" t="s">
        <v>13</v>
      </c>
      <c r="K56" s="41">
        <v>90932577</v>
      </c>
      <c r="L56" s="42" t="s">
        <v>113</v>
      </c>
      <c r="M56" s="43">
        <v>38551</v>
      </c>
      <c r="N56" s="43">
        <v>38187</v>
      </c>
      <c r="O56" s="20">
        <v>4457</v>
      </c>
      <c r="P56" s="25">
        <f t="shared" si="0"/>
        <v>8914</v>
      </c>
      <c r="Q56" s="77" t="s">
        <v>450</v>
      </c>
      <c r="R56" s="78"/>
      <c r="T56" s="4"/>
      <c r="U56" s="14"/>
      <c r="V56" s="14"/>
      <c r="W56" s="14"/>
      <c r="X56" s="14"/>
      <c r="Y56" s="4"/>
    </row>
    <row r="57" spans="1:25" s="3" customFormat="1" ht="20.100000000000001" customHeight="1" x14ac:dyDescent="0.25">
      <c r="A57" s="40" t="s">
        <v>322</v>
      </c>
      <c r="B57" s="39" t="s">
        <v>115</v>
      </c>
      <c r="C57" s="39" t="s">
        <v>11</v>
      </c>
      <c r="D57" s="39" t="s">
        <v>116</v>
      </c>
      <c r="E57" s="39" t="s">
        <v>46</v>
      </c>
      <c r="F57" s="39" t="s">
        <v>46</v>
      </c>
      <c r="G57" s="39">
        <v>48</v>
      </c>
      <c r="H57" s="39"/>
      <c r="I57" s="39" t="s">
        <v>15</v>
      </c>
      <c r="J57" s="39" t="s">
        <v>13</v>
      </c>
      <c r="K57" s="41">
        <v>92749866</v>
      </c>
      <c r="L57" s="42" t="s">
        <v>115</v>
      </c>
      <c r="M57" s="43">
        <v>38186</v>
      </c>
      <c r="N57" s="43">
        <v>38552</v>
      </c>
      <c r="O57" s="20">
        <v>7755</v>
      </c>
      <c r="P57" s="25">
        <f t="shared" si="0"/>
        <v>15510</v>
      </c>
      <c r="Q57" s="77" t="s">
        <v>450</v>
      </c>
      <c r="R57" s="78"/>
      <c r="T57" s="4"/>
      <c r="U57" s="14"/>
      <c r="V57" s="14"/>
      <c r="W57" s="14"/>
      <c r="X57" s="14"/>
      <c r="Y57" s="4"/>
    </row>
    <row r="58" spans="1:25" s="3" customFormat="1" ht="20.100000000000001" customHeight="1" x14ac:dyDescent="0.25">
      <c r="A58" s="40" t="s">
        <v>323</v>
      </c>
      <c r="B58" s="39" t="s">
        <v>117</v>
      </c>
      <c r="C58" s="39" t="s">
        <v>11</v>
      </c>
      <c r="D58" s="39" t="s">
        <v>118</v>
      </c>
      <c r="E58" s="39" t="s">
        <v>46</v>
      </c>
      <c r="F58" s="39" t="s">
        <v>46</v>
      </c>
      <c r="G58" s="39">
        <v>171</v>
      </c>
      <c r="H58" s="39"/>
      <c r="I58" s="39" t="s">
        <v>15</v>
      </c>
      <c r="J58" s="39" t="s">
        <v>13</v>
      </c>
      <c r="K58" s="41">
        <v>80369267</v>
      </c>
      <c r="L58" s="42" t="s">
        <v>117</v>
      </c>
      <c r="M58" s="43">
        <v>38551</v>
      </c>
      <c r="N58" s="43">
        <v>38552</v>
      </c>
      <c r="O58" s="20">
        <v>3143</v>
      </c>
      <c r="P58" s="25">
        <f t="shared" si="0"/>
        <v>6286</v>
      </c>
      <c r="Q58" s="77" t="s">
        <v>450</v>
      </c>
      <c r="R58" s="78"/>
      <c r="T58" s="4"/>
      <c r="U58" s="14"/>
      <c r="V58" s="14"/>
      <c r="W58" s="14"/>
      <c r="X58" s="14"/>
      <c r="Y58" s="4"/>
    </row>
    <row r="59" spans="1:25" s="3" customFormat="1" ht="20.100000000000001" customHeight="1" x14ac:dyDescent="0.25">
      <c r="A59" s="40" t="s">
        <v>324</v>
      </c>
      <c r="B59" s="39" t="s">
        <v>119</v>
      </c>
      <c r="C59" s="39" t="s">
        <v>11</v>
      </c>
      <c r="D59" s="39" t="s">
        <v>120</v>
      </c>
      <c r="E59" s="39" t="s">
        <v>46</v>
      </c>
      <c r="F59" s="39" t="s">
        <v>46</v>
      </c>
      <c r="G59" s="39">
        <v>5</v>
      </c>
      <c r="H59" s="39"/>
      <c r="I59" s="39" t="s">
        <v>15</v>
      </c>
      <c r="J59" s="39" t="s">
        <v>13</v>
      </c>
      <c r="K59" s="41">
        <v>92209584</v>
      </c>
      <c r="L59" s="42" t="s">
        <v>119</v>
      </c>
      <c r="M59" s="43">
        <v>38186</v>
      </c>
      <c r="N59" s="43">
        <v>38552</v>
      </c>
      <c r="O59" s="20">
        <v>4327</v>
      </c>
      <c r="P59" s="25">
        <f t="shared" si="0"/>
        <v>8654</v>
      </c>
      <c r="Q59" s="77" t="s">
        <v>450</v>
      </c>
      <c r="R59" s="78"/>
      <c r="T59" s="4"/>
      <c r="U59" s="14"/>
      <c r="V59" s="14"/>
      <c r="W59" s="14"/>
      <c r="X59" s="14"/>
      <c r="Y59" s="4"/>
    </row>
    <row r="60" spans="1:25" s="3" customFormat="1" ht="20.100000000000001" customHeight="1" x14ac:dyDescent="0.25">
      <c r="A60" s="40" t="s">
        <v>325</v>
      </c>
      <c r="B60" s="39" t="s">
        <v>121</v>
      </c>
      <c r="C60" s="39" t="s">
        <v>11</v>
      </c>
      <c r="D60" s="39" t="s">
        <v>122</v>
      </c>
      <c r="E60" s="39" t="s">
        <v>76</v>
      </c>
      <c r="F60" s="39" t="s">
        <v>76</v>
      </c>
      <c r="G60" s="39">
        <v>83</v>
      </c>
      <c r="H60" s="39"/>
      <c r="I60" s="39" t="s">
        <v>15</v>
      </c>
      <c r="J60" s="39" t="s">
        <v>13</v>
      </c>
      <c r="K60" s="41">
        <v>80366565</v>
      </c>
      <c r="L60" s="42" t="s">
        <v>121</v>
      </c>
      <c r="M60" s="43">
        <v>38551</v>
      </c>
      <c r="N60" s="43">
        <v>39648</v>
      </c>
      <c r="O60" s="20">
        <v>3552</v>
      </c>
      <c r="P60" s="25">
        <f t="shared" si="0"/>
        <v>7104</v>
      </c>
      <c r="Q60" s="77" t="s">
        <v>450</v>
      </c>
      <c r="R60" s="78"/>
      <c r="T60" s="4"/>
      <c r="U60" s="14"/>
      <c r="V60" s="14"/>
      <c r="W60" s="14"/>
      <c r="X60" s="14"/>
      <c r="Y60" s="4"/>
    </row>
    <row r="61" spans="1:25" s="3" customFormat="1" ht="20.100000000000001" customHeight="1" x14ac:dyDescent="0.25">
      <c r="A61" s="40" t="s">
        <v>326</v>
      </c>
      <c r="B61" s="39" t="s">
        <v>123</v>
      </c>
      <c r="C61" s="39" t="s">
        <v>11</v>
      </c>
      <c r="D61" s="39" t="s">
        <v>124</v>
      </c>
      <c r="E61" s="39" t="s">
        <v>20</v>
      </c>
      <c r="F61" s="39" t="s">
        <v>20</v>
      </c>
      <c r="G61" s="39">
        <v>161</v>
      </c>
      <c r="H61" s="39"/>
      <c r="I61" s="39" t="s">
        <v>15</v>
      </c>
      <c r="J61" s="39" t="s">
        <v>13</v>
      </c>
      <c r="K61" s="41">
        <v>80370296</v>
      </c>
      <c r="L61" s="42" t="s">
        <v>123</v>
      </c>
      <c r="M61" s="43">
        <v>39251</v>
      </c>
      <c r="N61" s="43">
        <v>40713</v>
      </c>
      <c r="O61" s="20">
        <v>4274</v>
      </c>
      <c r="P61" s="25">
        <f t="shared" si="0"/>
        <v>8548</v>
      </c>
      <c r="Q61" s="77" t="s">
        <v>450</v>
      </c>
      <c r="R61" s="78"/>
      <c r="T61" s="4"/>
      <c r="U61" s="14"/>
      <c r="V61" s="14"/>
      <c r="W61" s="14"/>
      <c r="X61" s="14"/>
      <c r="Y61" s="4"/>
    </row>
    <row r="62" spans="1:25" s="3" customFormat="1" ht="20.100000000000001" customHeight="1" x14ac:dyDescent="0.25">
      <c r="A62" s="40" t="s">
        <v>327</v>
      </c>
      <c r="B62" s="39" t="s">
        <v>125</v>
      </c>
      <c r="C62" s="39" t="s">
        <v>11</v>
      </c>
      <c r="D62" s="39" t="s">
        <v>126</v>
      </c>
      <c r="E62" s="39" t="s">
        <v>127</v>
      </c>
      <c r="F62" s="39" t="s">
        <v>127</v>
      </c>
      <c r="G62" s="39">
        <v>77</v>
      </c>
      <c r="H62" s="39"/>
      <c r="I62" s="39" t="s">
        <v>15</v>
      </c>
      <c r="J62" s="39" t="s">
        <v>13</v>
      </c>
      <c r="K62" s="41">
        <v>92658997</v>
      </c>
      <c r="L62" s="42" t="s">
        <v>125</v>
      </c>
      <c r="M62" s="43">
        <v>39251</v>
      </c>
      <c r="N62" s="43">
        <v>41079</v>
      </c>
      <c r="O62" s="20">
        <v>7269</v>
      </c>
      <c r="P62" s="25">
        <f t="shared" si="0"/>
        <v>14538</v>
      </c>
      <c r="Q62" s="77" t="s">
        <v>450</v>
      </c>
      <c r="R62" s="78"/>
      <c r="T62" s="4"/>
      <c r="U62" s="14"/>
      <c r="V62" s="14"/>
      <c r="W62" s="14"/>
      <c r="X62" s="14"/>
      <c r="Y62" s="4"/>
    </row>
    <row r="63" spans="1:25" s="3" customFormat="1" ht="20.100000000000001" customHeight="1" x14ac:dyDescent="0.25">
      <c r="A63" s="40" t="s">
        <v>328</v>
      </c>
      <c r="B63" s="39" t="s">
        <v>128</v>
      </c>
      <c r="C63" s="39" t="s">
        <v>11</v>
      </c>
      <c r="D63" s="39" t="s">
        <v>129</v>
      </c>
      <c r="E63" s="39" t="s">
        <v>43</v>
      </c>
      <c r="F63" s="39" t="s">
        <v>43</v>
      </c>
      <c r="G63" s="39">
        <v>162</v>
      </c>
      <c r="H63" s="39"/>
      <c r="I63" s="39" t="s">
        <v>15</v>
      </c>
      <c r="J63" s="39" t="s">
        <v>13</v>
      </c>
      <c r="K63" s="41" t="s">
        <v>428</v>
      </c>
      <c r="L63" s="42" t="s">
        <v>128</v>
      </c>
      <c r="M63" s="43">
        <v>38551</v>
      </c>
      <c r="N63" s="43">
        <v>38187</v>
      </c>
      <c r="O63" s="20">
        <v>1210</v>
      </c>
      <c r="P63" s="25">
        <f t="shared" si="0"/>
        <v>2420</v>
      </c>
      <c r="Q63" s="77" t="s">
        <v>450</v>
      </c>
      <c r="R63" s="78"/>
      <c r="T63" s="4"/>
      <c r="U63" s="14"/>
      <c r="V63" s="14"/>
      <c r="W63" s="14"/>
      <c r="X63" s="14"/>
      <c r="Y63" s="4"/>
    </row>
    <row r="64" spans="1:25" s="3" customFormat="1" ht="20.100000000000001" customHeight="1" x14ac:dyDescent="0.25">
      <c r="A64" s="40" t="s">
        <v>329</v>
      </c>
      <c r="B64" s="39" t="s">
        <v>130</v>
      </c>
      <c r="C64" s="39" t="s">
        <v>11</v>
      </c>
      <c r="D64" s="39" t="s">
        <v>131</v>
      </c>
      <c r="E64" s="39" t="s">
        <v>76</v>
      </c>
      <c r="F64" s="39" t="s">
        <v>76</v>
      </c>
      <c r="G64" s="39">
        <v>149</v>
      </c>
      <c r="H64" s="39">
        <v>6</v>
      </c>
      <c r="I64" s="39" t="s">
        <v>15</v>
      </c>
      <c r="J64" s="39" t="s">
        <v>13</v>
      </c>
      <c r="K64" s="41">
        <v>92210710</v>
      </c>
      <c r="L64" s="42" t="s">
        <v>130</v>
      </c>
      <c r="M64" s="43">
        <v>38551</v>
      </c>
      <c r="N64" s="43">
        <v>39648</v>
      </c>
      <c r="O64" s="20">
        <v>6968</v>
      </c>
      <c r="P64" s="25">
        <f t="shared" si="0"/>
        <v>13936</v>
      </c>
      <c r="Q64" s="77" t="s">
        <v>450</v>
      </c>
      <c r="R64" s="78"/>
      <c r="T64" s="4"/>
      <c r="U64" s="14"/>
      <c r="V64" s="14"/>
      <c r="W64" s="14"/>
      <c r="X64" s="14"/>
      <c r="Y64" s="4"/>
    </row>
    <row r="65" spans="1:25" s="3" customFormat="1" ht="20.100000000000001" customHeight="1" x14ac:dyDescent="0.25">
      <c r="A65" s="40" t="s">
        <v>330</v>
      </c>
      <c r="B65" s="39" t="s">
        <v>132</v>
      </c>
      <c r="C65" s="39" t="s">
        <v>11</v>
      </c>
      <c r="D65" s="39" t="s">
        <v>133</v>
      </c>
      <c r="E65" s="39" t="s">
        <v>76</v>
      </c>
      <c r="F65" s="39" t="s">
        <v>76</v>
      </c>
      <c r="G65" s="39">
        <v>29</v>
      </c>
      <c r="H65" s="39"/>
      <c r="I65" s="39" t="s">
        <v>15</v>
      </c>
      <c r="J65" s="39" t="s">
        <v>13</v>
      </c>
      <c r="K65" s="41">
        <v>80367578</v>
      </c>
      <c r="L65" s="42" t="s">
        <v>132</v>
      </c>
      <c r="M65" s="43">
        <v>38551</v>
      </c>
      <c r="N65" s="43">
        <v>39648</v>
      </c>
      <c r="O65" s="20">
        <v>3840</v>
      </c>
      <c r="P65" s="25">
        <f t="shared" si="0"/>
        <v>7680</v>
      </c>
      <c r="Q65" s="77" t="s">
        <v>450</v>
      </c>
      <c r="R65" s="78"/>
      <c r="T65" s="4"/>
      <c r="U65" s="14"/>
      <c r="V65" s="14"/>
      <c r="W65" s="14"/>
      <c r="X65" s="14"/>
      <c r="Y65" s="4"/>
    </row>
    <row r="66" spans="1:25" s="3" customFormat="1" ht="20.100000000000001" customHeight="1" x14ac:dyDescent="0.25">
      <c r="A66" s="40" t="s">
        <v>331</v>
      </c>
      <c r="B66" s="39" t="s">
        <v>134</v>
      </c>
      <c r="C66" s="39" t="s">
        <v>11</v>
      </c>
      <c r="D66" s="39" t="s">
        <v>129</v>
      </c>
      <c r="E66" s="39" t="s">
        <v>43</v>
      </c>
      <c r="F66" s="39" t="s">
        <v>43</v>
      </c>
      <c r="G66" s="39">
        <v>78</v>
      </c>
      <c r="H66" s="39"/>
      <c r="I66" s="39" t="s">
        <v>15</v>
      </c>
      <c r="J66" s="39" t="s">
        <v>13</v>
      </c>
      <c r="K66" s="41">
        <v>92659719</v>
      </c>
      <c r="L66" s="42" t="s">
        <v>134</v>
      </c>
      <c r="M66" s="43">
        <v>38551</v>
      </c>
      <c r="N66" s="43">
        <v>38187</v>
      </c>
      <c r="O66" s="20">
        <v>3580</v>
      </c>
      <c r="P66" s="25">
        <f t="shared" si="0"/>
        <v>7160</v>
      </c>
      <c r="Q66" s="77" t="s">
        <v>450</v>
      </c>
      <c r="R66" s="78"/>
      <c r="T66" s="4"/>
      <c r="U66" s="14"/>
      <c r="V66" s="14"/>
      <c r="W66" s="14"/>
      <c r="X66" s="14"/>
      <c r="Y66" s="4"/>
    </row>
    <row r="67" spans="1:25" s="3" customFormat="1" ht="20.100000000000001" customHeight="1" x14ac:dyDescent="0.25">
      <c r="A67" s="40" t="s">
        <v>332</v>
      </c>
      <c r="B67" s="39" t="s">
        <v>135</v>
      </c>
      <c r="C67" s="39" t="s">
        <v>11</v>
      </c>
      <c r="D67" s="39" t="s">
        <v>136</v>
      </c>
      <c r="E67" s="39" t="s">
        <v>43</v>
      </c>
      <c r="F67" s="39" t="s">
        <v>43</v>
      </c>
      <c r="G67" s="39">
        <v>109</v>
      </c>
      <c r="H67" s="39"/>
      <c r="I67" s="39" t="s">
        <v>15</v>
      </c>
      <c r="J67" s="39" t="s">
        <v>13</v>
      </c>
      <c r="K67" s="41">
        <v>80366451</v>
      </c>
      <c r="L67" s="42" t="s">
        <v>135</v>
      </c>
      <c r="M67" s="43">
        <v>38551</v>
      </c>
      <c r="N67" s="43">
        <v>38187</v>
      </c>
      <c r="O67" s="20">
        <v>7261</v>
      </c>
      <c r="P67" s="25">
        <f t="shared" si="0"/>
        <v>14522</v>
      </c>
      <c r="Q67" s="77" t="s">
        <v>450</v>
      </c>
      <c r="R67" s="78"/>
      <c r="T67" s="4"/>
      <c r="U67" s="14"/>
      <c r="V67" s="14"/>
      <c r="W67" s="14"/>
      <c r="X67" s="14"/>
      <c r="Y67" s="4"/>
    </row>
    <row r="68" spans="1:25" s="3" customFormat="1" ht="20.100000000000001" customHeight="1" x14ac:dyDescent="0.25">
      <c r="A68" s="40" t="s">
        <v>333</v>
      </c>
      <c r="B68" s="39" t="s">
        <v>137</v>
      </c>
      <c r="C68" s="39" t="s">
        <v>11</v>
      </c>
      <c r="D68" s="39" t="s">
        <v>138</v>
      </c>
      <c r="E68" s="39" t="s">
        <v>43</v>
      </c>
      <c r="F68" s="39" t="s">
        <v>43</v>
      </c>
      <c r="G68" s="39">
        <v>43</v>
      </c>
      <c r="H68" s="39"/>
      <c r="I68" s="39" t="s">
        <v>15</v>
      </c>
      <c r="J68" s="39" t="s">
        <v>13</v>
      </c>
      <c r="K68" s="41" t="s">
        <v>429</v>
      </c>
      <c r="L68" s="42" t="s">
        <v>137</v>
      </c>
      <c r="M68" s="43">
        <v>38551</v>
      </c>
      <c r="N68" s="43">
        <v>38187</v>
      </c>
      <c r="O68" s="20">
        <v>3355</v>
      </c>
      <c r="P68" s="25">
        <f t="shared" si="0"/>
        <v>6710</v>
      </c>
      <c r="Q68" s="77" t="s">
        <v>450</v>
      </c>
      <c r="R68" s="78"/>
      <c r="T68" s="4"/>
      <c r="U68" s="14"/>
      <c r="V68" s="14"/>
      <c r="W68" s="14"/>
      <c r="X68" s="14"/>
      <c r="Y68" s="4"/>
    </row>
    <row r="69" spans="1:25" s="3" customFormat="1" ht="20.100000000000001" customHeight="1" x14ac:dyDescent="0.25">
      <c r="A69" s="40" t="s">
        <v>334</v>
      </c>
      <c r="B69" s="39" t="s">
        <v>139</v>
      </c>
      <c r="C69" s="39" t="s">
        <v>11</v>
      </c>
      <c r="D69" s="39" t="s">
        <v>140</v>
      </c>
      <c r="E69" s="39" t="s">
        <v>43</v>
      </c>
      <c r="F69" s="39" t="s">
        <v>43</v>
      </c>
      <c r="G69" s="39">
        <v>9</v>
      </c>
      <c r="H69" s="39"/>
      <c r="I69" s="39" t="s">
        <v>15</v>
      </c>
      <c r="J69" s="39" t="s">
        <v>13</v>
      </c>
      <c r="K69" s="41" t="s">
        <v>432</v>
      </c>
      <c r="L69" s="42" t="s">
        <v>139</v>
      </c>
      <c r="M69" s="43">
        <v>38551</v>
      </c>
      <c r="N69" s="43">
        <v>38187</v>
      </c>
      <c r="O69" s="20">
        <v>3442</v>
      </c>
      <c r="P69" s="25">
        <f t="shared" si="0"/>
        <v>6884</v>
      </c>
      <c r="Q69" s="77" t="s">
        <v>450</v>
      </c>
      <c r="R69" s="78"/>
      <c r="T69" s="4"/>
      <c r="U69" s="14"/>
      <c r="V69" s="14"/>
      <c r="W69" s="14"/>
      <c r="X69" s="14"/>
      <c r="Y69" s="4"/>
    </row>
    <row r="70" spans="1:25" s="3" customFormat="1" ht="20.100000000000001" customHeight="1" x14ac:dyDescent="0.25">
      <c r="A70" s="40" t="s">
        <v>335</v>
      </c>
      <c r="B70" s="39" t="s">
        <v>141</v>
      </c>
      <c r="C70" s="39" t="s">
        <v>11</v>
      </c>
      <c r="D70" s="39" t="s">
        <v>142</v>
      </c>
      <c r="E70" s="39" t="s">
        <v>13</v>
      </c>
      <c r="F70" s="39" t="s">
        <v>143</v>
      </c>
      <c r="G70" s="39">
        <v>1</v>
      </c>
      <c r="H70" s="39"/>
      <c r="I70" s="39" t="s">
        <v>15</v>
      </c>
      <c r="J70" s="39" t="s">
        <v>13</v>
      </c>
      <c r="K70" s="41">
        <v>92210682</v>
      </c>
      <c r="L70" s="42" t="s">
        <v>141</v>
      </c>
      <c r="M70" s="43">
        <v>37820</v>
      </c>
      <c r="N70" s="43">
        <v>37456</v>
      </c>
      <c r="O70" s="20">
        <v>2083</v>
      </c>
      <c r="P70" s="25">
        <f t="shared" si="0"/>
        <v>4166</v>
      </c>
      <c r="Q70" s="77" t="s">
        <v>450</v>
      </c>
      <c r="R70" s="78"/>
      <c r="T70" s="4"/>
      <c r="U70" s="14"/>
      <c r="V70" s="14"/>
      <c r="W70" s="14"/>
      <c r="X70" s="14"/>
      <c r="Y70" s="4"/>
    </row>
    <row r="71" spans="1:25" s="3" customFormat="1" ht="20.100000000000001" customHeight="1" x14ac:dyDescent="0.25">
      <c r="A71" s="40" t="s">
        <v>336</v>
      </c>
      <c r="B71" s="39" t="s">
        <v>144</v>
      </c>
      <c r="C71" s="39" t="s">
        <v>11</v>
      </c>
      <c r="D71" s="39" t="s">
        <v>145</v>
      </c>
      <c r="E71" s="39" t="s">
        <v>17</v>
      </c>
      <c r="F71" s="39" t="s">
        <v>17</v>
      </c>
      <c r="G71" s="39">
        <v>130</v>
      </c>
      <c r="H71" s="39"/>
      <c r="I71" s="39" t="s">
        <v>15</v>
      </c>
      <c r="J71" s="39" t="s">
        <v>13</v>
      </c>
      <c r="K71" s="41">
        <v>90932463</v>
      </c>
      <c r="L71" s="42" t="s">
        <v>144</v>
      </c>
      <c r="M71" s="43">
        <v>39251</v>
      </c>
      <c r="N71" s="43">
        <v>40348</v>
      </c>
      <c r="O71" s="20">
        <v>13373</v>
      </c>
      <c r="P71" s="25">
        <f t="shared" si="0"/>
        <v>26746</v>
      </c>
      <c r="Q71" s="77" t="s">
        <v>450</v>
      </c>
      <c r="R71" s="78"/>
      <c r="T71" s="4"/>
      <c r="U71" s="14"/>
      <c r="V71" s="14"/>
      <c r="W71" s="14"/>
      <c r="X71" s="14"/>
      <c r="Y71" s="4"/>
    </row>
    <row r="72" spans="1:25" s="3" customFormat="1" ht="20.100000000000001" customHeight="1" x14ac:dyDescent="0.25">
      <c r="A72" s="40" t="s">
        <v>337</v>
      </c>
      <c r="B72" s="39" t="s">
        <v>146</v>
      </c>
      <c r="C72" s="39" t="s">
        <v>24</v>
      </c>
      <c r="D72" s="39" t="s">
        <v>147</v>
      </c>
      <c r="E72" s="39" t="s">
        <v>20</v>
      </c>
      <c r="F72" s="39" t="s">
        <v>20</v>
      </c>
      <c r="G72" s="39"/>
      <c r="H72" s="39"/>
      <c r="I72" s="39" t="s">
        <v>15</v>
      </c>
      <c r="J72" s="39" t="s">
        <v>13</v>
      </c>
      <c r="K72" s="41">
        <v>90595416</v>
      </c>
      <c r="L72" s="42" t="s">
        <v>146</v>
      </c>
      <c r="M72" s="43">
        <v>11522</v>
      </c>
      <c r="N72" s="43">
        <v>41079</v>
      </c>
      <c r="O72" s="20">
        <v>4821</v>
      </c>
      <c r="P72" s="25">
        <f t="shared" si="0"/>
        <v>9642</v>
      </c>
      <c r="Q72" s="77" t="s">
        <v>450</v>
      </c>
      <c r="R72" s="78"/>
      <c r="T72" s="4"/>
      <c r="U72" s="14"/>
      <c r="V72" s="14"/>
      <c r="W72" s="14"/>
      <c r="X72" s="14"/>
      <c r="Y72" s="4"/>
    </row>
    <row r="73" spans="1:25" s="3" customFormat="1" ht="20.100000000000001" customHeight="1" x14ac:dyDescent="0.25">
      <c r="A73" s="40" t="s">
        <v>338</v>
      </c>
      <c r="B73" s="39" t="s">
        <v>148</v>
      </c>
      <c r="C73" s="39" t="s">
        <v>149</v>
      </c>
      <c r="D73" s="39" t="s">
        <v>150</v>
      </c>
      <c r="E73" s="39" t="s">
        <v>13</v>
      </c>
      <c r="F73" s="39" t="s">
        <v>14</v>
      </c>
      <c r="G73" s="39">
        <v>6</v>
      </c>
      <c r="H73" s="39"/>
      <c r="I73" s="39" t="s">
        <v>15</v>
      </c>
      <c r="J73" s="39" t="s">
        <v>13</v>
      </c>
      <c r="K73" s="41">
        <v>96018589</v>
      </c>
      <c r="L73" s="42" t="s">
        <v>148</v>
      </c>
      <c r="M73" s="43">
        <v>37820</v>
      </c>
      <c r="N73" s="43">
        <v>37456</v>
      </c>
      <c r="O73" s="20">
        <v>9048</v>
      </c>
      <c r="P73" s="25">
        <f t="shared" si="0"/>
        <v>18096</v>
      </c>
      <c r="Q73" s="77" t="s">
        <v>450</v>
      </c>
      <c r="R73" s="78"/>
      <c r="T73" s="4"/>
      <c r="U73" s="14"/>
      <c r="V73" s="14"/>
      <c r="W73" s="14"/>
      <c r="X73" s="14"/>
      <c r="Y73" s="4"/>
    </row>
    <row r="74" spans="1:25" s="3" customFormat="1" ht="20.100000000000001" customHeight="1" x14ac:dyDescent="0.25">
      <c r="A74" s="40" t="s">
        <v>339</v>
      </c>
      <c r="B74" s="39" t="s">
        <v>151</v>
      </c>
      <c r="C74" s="39" t="s">
        <v>11</v>
      </c>
      <c r="D74" s="39" t="s">
        <v>152</v>
      </c>
      <c r="E74" s="39" t="s">
        <v>46</v>
      </c>
      <c r="F74" s="39" t="s">
        <v>46</v>
      </c>
      <c r="G74" s="39">
        <v>110</v>
      </c>
      <c r="H74" s="39"/>
      <c r="I74" s="39" t="s">
        <v>15</v>
      </c>
      <c r="J74" s="39" t="s">
        <v>13</v>
      </c>
      <c r="K74" s="41">
        <v>80366532</v>
      </c>
      <c r="L74" s="42" t="s">
        <v>151</v>
      </c>
      <c r="M74" s="43">
        <v>38551</v>
      </c>
      <c r="N74" s="43">
        <v>38917</v>
      </c>
      <c r="O74" s="20">
        <v>3369</v>
      </c>
      <c r="P74" s="25">
        <f t="shared" si="0"/>
        <v>6738</v>
      </c>
      <c r="Q74" s="77" t="s">
        <v>450</v>
      </c>
      <c r="R74" s="78"/>
      <c r="T74" s="4"/>
      <c r="U74" s="14"/>
      <c r="V74" s="14"/>
      <c r="W74" s="14"/>
      <c r="X74" s="14"/>
      <c r="Y74" s="4"/>
    </row>
    <row r="75" spans="1:25" s="3" customFormat="1" ht="20.100000000000001" customHeight="1" x14ac:dyDescent="0.25">
      <c r="A75" s="40" t="s">
        <v>340</v>
      </c>
      <c r="B75" s="39" t="s">
        <v>153</v>
      </c>
      <c r="C75" s="39" t="s">
        <v>11</v>
      </c>
      <c r="D75" s="39" t="s">
        <v>78</v>
      </c>
      <c r="E75" s="39" t="s">
        <v>46</v>
      </c>
      <c r="F75" s="39" t="s">
        <v>46</v>
      </c>
      <c r="G75" s="39">
        <v>73</v>
      </c>
      <c r="H75" s="39"/>
      <c r="I75" s="39" t="s">
        <v>15</v>
      </c>
      <c r="J75" s="39" t="s">
        <v>13</v>
      </c>
      <c r="K75" s="41">
        <v>83667318</v>
      </c>
      <c r="L75" s="42" t="s">
        <v>153</v>
      </c>
      <c r="M75" s="43">
        <v>38186</v>
      </c>
      <c r="N75" s="43">
        <v>38552</v>
      </c>
      <c r="O75" s="20">
        <v>5850</v>
      </c>
      <c r="P75" s="25">
        <f t="shared" si="0"/>
        <v>11700</v>
      </c>
      <c r="Q75" s="77" t="s">
        <v>450</v>
      </c>
      <c r="R75" s="78"/>
      <c r="T75" s="4"/>
      <c r="U75" s="14"/>
      <c r="V75" s="14"/>
      <c r="W75" s="14"/>
      <c r="X75" s="14"/>
      <c r="Y75" s="4"/>
    </row>
    <row r="76" spans="1:25" s="3" customFormat="1" ht="20.100000000000001" customHeight="1" x14ac:dyDescent="0.25">
      <c r="A76" s="40" t="s">
        <v>341</v>
      </c>
      <c r="B76" s="39" t="s">
        <v>154</v>
      </c>
      <c r="C76" s="39" t="s">
        <v>11</v>
      </c>
      <c r="D76" s="39" t="s">
        <v>155</v>
      </c>
      <c r="E76" s="39" t="s">
        <v>46</v>
      </c>
      <c r="F76" s="39" t="s">
        <v>46</v>
      </c>
      <c r="G76" s="39"/>
      <c r="H76" s="39"/>
      <c r="I76" s="39" t="s">
        <v>15</v>
      </c>
      <c r="J76" s="39" t="s">
        <v>13</v>
      </c>
      <c r="K76" s="41">
        <v>92659903</v>
      </c>
      <c r="L76" s="42" t="s">
        <v>154</v>
      </c>
      <c r="M76" s="43">
        <v>38551</v>
      </c>
      <c r="N76" s="43">
        <v>38917</v>
      </c>
      <c r="O76" s="20">
        <v>2215</v>
      </c>
      <c r="P76" s="25">
        <f t="shared" si="0"/>
        <v>4430</v>
      </c>
      <c r="Q76" s="77" t="s">
        <v>450</v>
      </c>
      <c r="R76" s="78"/>
      <c r="T76" s="4"/>
      <c r="U76" s="14"/>
      <c r="V76" s="14"/>
      <c r="W76" s="14"/>
      <c r="X76" s="14"/>
      <c r="Y76" s="4"/>
    </row>
    <row r="77" spans="1:25" s="3" customFormat="1" ht="20.100000000000001" customHeight="1" x14ac:dyDescent="0.25">
      <c r="A77" s="40" t="s">
        <v>342</v>
      </c>
      <c r="B77" s="39" t="s">
        <v>156</v>
      </c>
      <c r="C77" s="39" t="s">
        <v>11</v>
      </c>
      <c r="D77" s="39" t="s">
        <v>157</v>
      </c>
      <c r="E77" s="39" t="s">
        <v>46</v>
      </c>
      <c r="F77" s="39" t="s">
        <v>46</v>
      </c>
      <c r="G77" s="39"/>
      <c r="H77" s="39"/>
      <c r="I77" s="39" t="s">
        <v>15</v>
      </c>
      <c r="J77" s="39" t="s">
        <v>13</v>
      </c>
      <c r="K77" s="41">
        <v>92659487</v>
      </c>
      <c r="L77" s="42" t="s">
        <v>156</v>
      </c>
      <c r="M77" s="43">
        <v>38551</v>
      </c>
      <c r="N77" s="43">
        <v>38552</v>
      </c>
      <c r="O77" s="20">
        <v>7800</v>
      </c>
      <c r="P77" s="25">
        <f t="shared" si="0"/>
        <v>15600</v>
      </c>
      <c r="Q77" s="77" t="s">
        <v>450</v>
      </c>
      <c r="R77" s="78"/>
      <c r="T77" s="4"/>
      <c r="U77" s="14"/>
      <c r="V77" s="14"/>
      <c r="W77" s="14"/>
      <c r="X77" s="14"/>
      <c r="Y77" s="4"/>
    </row>
    <row r="78" spans="1:25" s="3" customFormat="1" ht="20.100000000000001" customHeight="1" x14ac:dyDescent="0.25">
      <c r="A78" s="40" t="s">
        <v>343</v>
      </c>
      <c r="B78" s="39" t="s">
        <v>158</v>
      </c>
      <c r="C78" s="39" t="s">
        <v>11</v>
      </c>
      <c r="D78" s="39" t="s">
        <v>159</v>
      </c>
      <c r="E78" s="39" t="s">
        <v>127</v>
      </c>
      <c r="F78" s="39" t="s">
        <v>127</v>
      </c>
      <c r="G78" s="39" t="s">
        <v>160</v>
      </c>
      <c r="H78" s="39"/>
      <c r="I78" s="39" t="s">
        <v>15</v>
      </c>
      <c r="J78" s="39" t="s">
        <v>13</v>
      </c>
      <c r="K78" s="41">
        <v>92658982</v>
      </c>
      <c r="L78" s="42" t="s">
        <v>158</v>
      </c>
      <c r="M78" s="43">
        <v>39251</v>
      </c>
      <c r="N78" s="43">
        <v>41079</v>
      </c>
      <c r="O78" s="20">
        <v>1152</v>
      </c>
      <c r="P78" s="25">
        <f t="shared" si="0"/>
        <v>2304</v>
      </c>
      <c r="Q78" s="77" t="s">
        <v>450</v>
      </c>
      <c r="R78" s="78"/>
      <c r="T78" s="4"/>
      <c r="U78" s="14"/>
      <c r="V78" s="14"/>
      <c r="W78" s="14"/>
      <c r="X78" s="14"/>
      <c r="Y78" s="4"/>
    </row>
    <row r="79" spans="1:25" s="3" customFormat="1" ht="20.100000000000001" customHeight="1" x14ac:dyDescent="0.25">
      <c r="A79" s="40" t="s">
        <v>344</v>
      </c>
      <c r="B79" s="39" t="s">
        <v>161</v>
      </c>
      <c r="C79" s="39" t="s">
        <v>11</v>
      </c>
      <c r="D79" s="39" t="s">
        <v>162</v>
      </c>
      <c r="E79" s="39" t="s">
        <v>127</v>
      </c>
      <c r="F79" s="39" t="s">
        <v>127</v>
      </c>
      <c r="G79" s="39" t="s">
        <v>163</v>
      </c>
      <c r="H79" s="39"/>
      <c r="I79" s="39" t="s">
        <v>15</v>
      </c>
      <c r="J79" s="39" t="s">
        <v>13</v>
      </c>
      <c r="K79" s="41">
        <v>83151519</v>
      </c>
      <c r="L79" s="42" t="s">
        <v>161</v>
      </c>
      <c r="M79" s="43">
        <v>44730</v>
      </c>
      <c r="N79" s="43">
        <v>41079</v>
      </c>
      <c r="O79" s="20">
        <v>8292</v>
      </c>
      <c r="P79" s="25">
        <f t="shared" si="0"/>
        <v>16584</v>
      </c>
      <c r="Q79" s="77" t="s">
        <v>450</v>
      </c>
      <c r="R79" s="78"/>
      <c r="T79" s="4"/>
      <c r="U79" s="14"/>
      <c r="V79" s="14"/>
      <c r="W79" s="14"/>
      <c r="X79" s="14"/>
      <c r="Y79" s="4"/>
    </row>
    <row r="80" spans="1:25" s="3" customFormat="1" ht="20.100000000000001" customHeight="1" x14ac:dyDescent="0.25">
      <c r="A80" s="40" t="s">
        <v>345</v>
      </c>
      <c r="B80" s="39" t="s">
        <v>164</v>
      </c>
      <c r="C80" s="39" t="s">
        <v>11</v>
      </c>
      <c r="D80" s="39" t="s">
        <v>165</v>
      </c>
      <c r="E80" s="39" t="s">
        <v>127</v>
      </c>
      <c r="F80" s="39" t="s">
        <v>127</v>
      </c>
      <c r="G80" s="39" t="s">
        <v>166</v>
      </c>
      <c r="H80" s="39"/>
      <c r="I80" s="39" t="s">
        <v>15</v>
      </c>
      <c r="J80" s="39" t="s">
        <v>13</v>
      </c>
      <c r="K80" s="41">
        <v>83602226</v>
      </c>
      <c r="L80" s="42" t="s">
        <v>164</v>
      </c>
      <c r="M80" s="43">
        <v>39251</v>
      </c>
      <c r="N80" s="43">
        <v>41079</v>
      </c>
      <c r="O80" s="20">
        <v>3193</v>
      </c>
      <c r="P80" s="25">
        <f t="shared" si="0"/>
        <v>6386</v>
      </c>
      <c r="Q80" s="77" t="s">
        <v>450</v>
      </c>
      <c r="R80" s="78"/>
      <c r="T80" s="4"/>
      <c r="U80" s="14"/>
      <c r="V80" s="14"/>
      <c r="W80" s="14"/>
      <c r="X80" s="14"/>
      <c r="Y80" s="4"/>
    </row>
    <row r="81" spans="1:25" s="3" customFormat="1" ht="20.100000000000001" customHeight="1" x14ac:dyDescent="0.25">
      <c r="A81" s="40" t="s">
        <v>346</v>
      </c>
      <c r="B81" s="39" t="s">
        <v>167</v>
      </c>
      <c r="C81" s="39" t="s">
        <v>11</v>
      </c>
      <c r="D81" s="39" t="s">
        <v>168</v>
      </c>
      <c r="E81" s="39" t="s">
        <v>86</v>
      </c>
      <c r="F81" s="39" t="s">
        <v>86</v>
      </c>
      <c r="G81" s="39"/>
      <c r="H81" s="39"/>
      <c r="I81" s="39" t="s">
        <v>15</v>
      </c>
      <c r="J81" s="39" t="s">
        <v>13</v>
      </c>
      <c r="K81" s="41">
        <v>95358967</v>
      </c>
      <c r="L81" s="42" t="s">
        <v>167</v>
      </c>
      <c r="M81" s="43">
        <v>38186</v>
      </c>
      <c r="N81" s="43">
        <v>37821</v>
      </c>
      <c r="O81" s="20">
        <v>2136</v>
      </c>
      <c r="P81" s="25">
        <f t="shared" si="0"/>
        <v>4272</v>
      </c>
      <c r="Q81" s="77" t="s">
        <v>450</v>
      </c>
      <c r="R81" s="78"/>
      <c r="T81" s="4"/>
      <c r="U81" s="14"/>
      <c r="V81" s="14"/>
      <c r="W81" s="14"/>
      <c r="X81" s="14"/>
      <c r="Y81" s="4"/>
    </row>
    <row r="82" spans="1:25" s="3" customFormat="1" ht="20.100000000000001" customHeight="1" x14ac:dyDescent="0.25">
      <c r="A82" s="40" t="s">
        <v>347</v>
      </c>
      <c r="B82" s="39" t="s">
        <v>169</v>
      </c>
      <c r="C82" s="39" t="s">
        <v>11</v>
      </c>
      <c r="D82" s="39" t="s">
        <v>170</v>
      </c>
      <c r="E82" s="39" t="s">
        <v>171</v>
      </c>
      <c r="F82" s="39" t="s">
        <v>171</v>
      </c>
      <c r="G82" s="39"/>
      <c r="H82" s="39"/>
      <c r="I82" s="39" t="s">
        <v>15</v>
      </c>
      <c r="J82" s="39" t="s">
        <v>13</v>
      </c>
      <c r="K82" s="41">
        <v>80364648</v>
      </c>
      <c r="L82" s="42" t="s">
        <v>169</v>
      </c>
      <c r="M82" s="43">
        <v>38551</v>
      </c>
      <c r="N82" s="43">
        <v>37821</v>
      </c>
      <c r="O82" s="20">
        <v>1459</v>
      </c>
      <c r="P82" s="25">
        <f t="shared" si="0"/>
        <v>2918</v>
      </c>
      <c r="Q82" s="77" t="s">
        <v>450</v>
      </c>
      <c r="R82" s="78"/>
      <c r="T82" s="4"/>
      <c r="U82" s="14"/>
      <c r="V82" s="14"/>
      <c r="W82" s="14"/>
      <c r="X82" s="14"/>
      <c r="Y82" s="4"/>
    </row>
    <row r="83" spans="1:25" s="3" customFormat="1" ht="20.100000000000001" customHeight="1" x14ac:dyDescent="0.25">
      <c r="A83" s="40" t="s">
        <v>348</v>
      </c>
      <c r="B83" s="39" t="s">
        <v>172</v>
      </c>
      <c r="C83" s="39" t="s">
        <v>24</v>
      </c>
      <c r="D83" s="39" t="s">
        <v>173</v>
      </c>
      <c r="E83" s="39" t="s">
        <v>13</v>
      </c>
      <c r="F83" s="39" t="s">
        <v>83</v>
      </c>
      <c r="G83" s="39">
        <v>1</v>
      </c>
      <c r="H83" s="39"/>
      <c r="I83" s="39" t="s">
        <v>15</v>
      </c>
      <c r="J83" s="39" t="s">
        <v>13</v>
      </c>
      <c r="K83" s="41">
        <v>83196164</v>
      </c>
      <c r="L83" s="42" t="s">
        <v>172</v>
      </c>
      <c r="M83" s="43">
        <v>37820</v>
      </c>
      <c r="N83" s="43">
        <v>37456</v>
      </c>
      <c r="O83" s="20">
        <v>1327</v>
      </c>
      <c r="P83" s="25">
        <f t="shared" si="0"/>
        <v>2654</v>
      </c>
      <c r="Q83" s="77" t="s">
        <v>450</v>
      </c>
      <c r="R83" s="78"/>
      <c r="T83" s="4"/>
      <c r="U83" s="14"/>
      <c r="V83" s="14"/>
      <c r="W83" s="14"/>
      <c r="X83" s="14"/>
      <c r="Y83" s="4"/>
    </row>
    <row r="84" spans="1:25" s="3" customFormat="1" ht="20.100000000000001" customHeight="1" x14ac:dyDescent="0.25">
      <c r="A84" s="40" t="s">
        <v>349</v>
      </c>
      <c r="B84" s="39" t="s">
        <v>174</v>
      </c>
      <c r="C84" s="39" t="s">
        <v>24</v>
      </c>
      <c r="D84" s="39" t="s">
        <v>175</v>
      </c>
      <c r="E84" s="39" t="s">
        <v>86</v>
      </c>
      <c r="F84" s="39" t="s">
        <v>86</v>
      </c>
      <c r="G84" s="39">
        <v>113</v>
      </c>
      <c r="H84" s="39"/>
      <c r="I84" s="39" t="s">
        <v>15</v>
      </c>
      <c r="J84" s="39" t="s">
        <v>13</v>
      </c>
      <c r="K84" s="41">
        <v>80551166</v>
      </c>
      <c r="L84" s="42" t="s">
        <v>174</v>
      </c>
      <c r="M84" s="43">
        <v>38186</v>
      </c>
      <c r="N84" s="43">
        <v>37821</v>
      </c>
      <c r="O84" s="20">
        <v>648</v>
      </c>
      <c r="P84" s="25">
        <f t="shared" si="0"/>
        <v>1296</v>
      </c>
      <c r="Q84" s="77" t="s">
        <v>450</v>
      </c>
      <c r="R84" s="78"/>
      <c r="T84" s="4"/>
      <c r="U84" s="14"/>
      <c r="V84" s="14"/>
      <c r="W84" s="14"/>
      <c r="X84" s="14"/>
      <c r="Y84" s="4"/>
    </row>
    <row r="85" spans="1:25" s="3" customFormat="1" ht="20.100000000000001" customHeight="1" x14ac:dyDescent="0.25">
      <c r="A85" s="40" t="s">
        <v>350</v>
      </c>
      <c r="B85" s="39" t="s">
        <v>176</v>
      </c>
      <c r="C85" s="39" t="s">
        <v>24</v>
      </c>
      <c r="D85" s="39" t="s">
        <v>177</v>
      </c>
      <c r="E85" s="39" t="s">
        <v>46</v>
      </c>
      <c r="F85" s="39" t="s">
        <v>46</v>
      </c>
      <c r="G85" s="39">
        <v>77</v>
      </c>
      <c r="H85" s="39"/>
      <c r="I85" s="39" t="s">
        <v>15</v>
      </c>
      <c r="J85" s="39" t="s">
        <v>13</v>
      </c>
      <c r="K85" s="41" t="s">
        <v>433</v>
      </c>
      <c r="L85" s="42" t="s">
        <v>176</v>
      </c>
      <c r="M85" s="43">
        <v>38186</v>
      </c>
      <c r="N85" s="43">
        <v>38552</v>
      </c>
      <c r="O85" s="20">
        <v>2112</v>
      </c>
      <c r="P85" s="25">
        <f t="shared" ref="P85:P139" si="1">PRODUCT(O85*2)</f>
        <v>4224</v>
      </c>
      <c r="Q85" s="77" t="s">
        <v>450</v>
      </c>
      <c r="R85" s="78"/>
      <c r="T85" s="4"/>
      <c r="U85" s="14"/>
      <c r="V85" s="14"/>
      <c r="W85" s="14"/>
      <c r="X85" s="14"/>
      <c r="Y85" s="4"/>
    </row>
    <row r="86" spans="1:25" s="3" customFormat="1" ht="20.100000000000001" customHeight="1" x14ac:dyDescent="0.25">
      <c r="A86" s="40" t="s">
        <v>351</v>
      </c>
      <c r="B86" s="39" t="s">
        <v>178</v>
      </c>
      <c r="C86" s="39" t="s">
        <v>11</v>
      </c>
      <c r="D86" s="39" t="s">
        <v>179</v>
      </c>
      <c r="E86" s="39" t="s">
        <v>66</v>
      </c>
      <c r="F86" s="39" t="s">
        <v>66</v>
      </c>
      <c r="G86" s="39"/>
      <c r="H86" s="39"/>
      <c r="I86" s="39" t="s">
        <v>15</v>
      </c>
      <c r="J86" s="39" t="s">
        <v>13</v>
      </c>
      <c r="K86" s="41">
        <v>83554337</v>
      </c>
      <c r="L86" s="42" t="s">
        <v>178</v>
      </c>
      <c r="M86" s="43">
        <v>38551</v>
      </c>
      <c r="N86" s="43">
        <v>38187</v>
      </c>
      <c r="O86" s="20">
        <v>4758</v>
      </c>
      <c r="P86" s="25">
        <f t="shared" si="1"/>
        <v>9516</v>
      </c>
      <c r="Q86" s="77" t="s">
        <v>450</v>
      </c>
      <c r="R86" s="78"/>
      <c r="T86" s="4"/>
      <c r="U86" s="14"/>
      <c r="V86" s="14"/>
      <c r="W86" s="14"/>
      <c r="X86" s="14"/>
      <c r="Y86" s="4"/>
    </row>
    <row r="87" spans="1:25" s="3" customFormat="1" ht="20.100000000000001" customHeight="1" x14ac:dyDescent="0.25">
      <c r="A87" s="40" t="s">
        <v>352</v>
      </c>
      <c r="B87" s="39" t="s">
        <v>180</v>
      </c>
      <c r="C87" s="39" t="s">
        <v>11</v>
      </c>
      <c r="D87" s="39" t="s">
        <v>181</v>
      </c>
      <c r="E87" s="39" t="s">
        <v>182</v>
      </c>
      <c r="F87" s="39" t="s">
        <v>182</v>
      </c>
      <c r="G87" s="39" t="s">
        <v>183</v>
      </c>
      <c r="H87" s="39"/>
      <c r="I87" s="39" t="s">
        <v>15</v>
      </c>
      <c r="J87" s="39" t="s">
        <v>13</v>
      </c>
      <c r="K87" s="41">
        <v>80366566</v>
      </c>
      <c r="L87" s="42" t="s">
        <v>180</v>
      </c>
      <c r="M87" s="43">
        <v>39617</v>
      </c>
      <c r="N87" s="43">
        <v>41079</v>
      </c>
      <c r="O87" s="20">
        <v>4239</v>
      </c>
      <c r="P87" s="25">
        <f t="shared" si="1"/>
        <v>8478</v>
      </c>
      <c r="Q87" s="77" t="s">
        <v>450</v>
      </c>
      <c r="R87" s="78"/>
      <c r="T87" s="4"/>
      <c r="U87" s="14"/>
      <c r="V87" s="14"/>
      <c r="W87" s="14"/>
      <c r="X87" s="14"/>
      <c r="Y87" s="4"/>
    </row>
    <row r="88" spans="1:25" s="3" customFormat="1" ht="20.100000000000001" customHeight="1" x14ac:dyDescent="0.25">
      <c r="A88" s="40" t="s">
        <v>353</v>
      </c>
      <c r="B88" s="39" t="s">
        <v>184</v>
      </c>
      <c r="C88" s="39" t="s">
        <v>24</v>
      </c>
      <c r="D88" s="39" t="s">
        <v>175</v>
      </c>
      <c r="E88" s="39" t="s">
        <v>127</v>
      </c>
      <c r="F88" s="39" t="s">
        <v>127</v>
      </c>
      <c r="G88" s="39" t="s">
        <v>185</v>
      </c>
      <c r="H88" s="39"/>
      <c r="I88" s="39" t="s">
        <v>15</v>
      </c>
      <c r="J88" s="39" t="s">
        <v>13</v>
      </c>
      <c r="K88" s="41">
        <v>94715767</v>
      </c>
      <c r="L88" s="42" t="s">
        <v>184</v>
      </c>
      <c r="M88" s="43">
        <v>39251</v>
      </c>
      <c r="N88" s="43">
        <v>41079</v>
      </c>
      <c r="O88" s="20">
        <v>4901</v>
      </c>
      <c r="P88" s="25">
        <f t="shared" si="1"/>
        <v>9802</v>
      </c>
      <c r="Q88" s="77" t="s">
        <v>450</v>
      </c>
      <c r="R88" s="78"/>
      <c r="T88" s="4"/>
      <c r="U88" s="14"/>
      <c r="V88" s="14"/>
      <c r="W88" s="14"/>
      <c r="X88" s="14"/>
      <c r="Y88" s="4"/>
    </row>
    <row r="89" spans="1:25" s="3" customFormat="1" ht="20.100000000000001" customHeight="1" x14ac:dyDescent="0.25">
      <c r="A89" s="40" t="s">
        <v>354</v>
      </c>
      <c r="B89" s="39" t="s">
        <v>186</v>
      </c>
      <c r="C89" s="39" t="s">
        <v>11</v>
      </c>
      <c r="D89" s="39" t="s">
        <v>187</v>
      </c>
      <c r="E89" s="39" t="s">
        <v>86</v>
      </c>
      <c r="F89" s="39" t="s">
        <v>86</v>
      </c>
      <c r="G89" s="39"/>
      <c r="H89" s="39"/>
      <c r="I89" s="39" t="s">
        <v>15</v>
      </c>
      <c r="J89" s="39" t="s">
        <v>13</v>
      </c>
      <c r="K89" s="41">
        <v>83151492</v>
      </c>
      <c r="L89" s="42" t="s">
        <v>186</v>
      </c>
      <c r="M89" s="43">
        <v>38186</v>
      </c>
      <c r="N89" s="43">
        <v>37821</v>
      </c>
      <c r="O89" s="20">
        <v>762</v>
      </c>
      <c r="P89" s="25">
        <f t="shared" si="1"/>
        <v>1524</v>
      </c>
      <c r="Q89" s="77" t="s">
        <v>450</v>
      </c>
      <c r="R89" s="78"/>
      <c r="T89" s="4"/>
      <c r="U89" s="14"/>
      <c r="V89" s="14"/>
      <c r="W89" s="14"/>
      <c r="X89" s="14"/>
      <c r="Y89" s="4"/>
    </row>
    <row r="90" spans="1:25" s="3" customFormat="1" ht="20.100000000000001" customHeight="1" x14ac:dyDescent="0.25">
      <c r="A90" s="40" t="s">
        <v>355</v>
      </c>
      <c r="B90" s="39" t="s">
        <v>188</v>
      </c>
      <c r="C90" s="39" t="s">
        <v>11</v>
      </c>
      <c r="D90" s="39" t="s">
        <v>189</v>
      </c>
      <c r="E90" s="39" t="s">
        <v>86</v>
      </c>
      <c r="F90" s="39" t="s">
        <v>86</v>
      </c>
      <c r="G90" s="39"/>
      <c r="H90" s="39"/>
      <c r="I90" s="39" t="s">
        <v>15</v>
      </c>
      <c r="J90" s="39" t="s">
        <v>13</v>
      </c>
      <c r="K90" s="41">
        <v>80366575</v>
      </c>
      <c r="L90" s="42" t="s">
        <v>188</v>
      </c>
      <c r="M90" s="43">
        <v>38186</v>
      </c>
      <c r="N90" s="43">
        <v>37821</v>
      </c>
      <c r="O90" s="20">
        <v>4546</v>
      </c>
      <c r="P90" s="25">
        <f t="shared" si="1"/>
        <v>9092</v>
      </c>
      <c r="Q90" s="77" t="s">
        <v>450</v>
      </c>
      <c r="R90" s="78"/>
      <c r="T90" s="4"/>
      <c r="U90" s="14"/>
      <c r="V90" s="14"/>
      <c r="W90" s="14"/>
      <c r="X90" s="14"/>
      <c r="Y90" s="4"/>
    </row>
    <row r="91" spans="1:25" s="3" customFormat="1" ht="20.100000000000001" customHeight="1" x14ac:dyDescent="0.25">
      <c r="A91" s="40" t="s">
        <v>356</v>
      </c>
      <c r="B91" s="39" t="s">
        <v>190</v>
      </c>
      <c r="C91" s="39" t="s">
        <v>11</v>
      </c>
      <c r="D91" s="39" t="s">
        <v>191</v>
      </c>
      <c r="E91" s="39" t="s">
        <v>80</v>
      </c>
      <c r="F91" s="39" t="s">
        <v>80</v>
      </c>
      <c r="G91" s="39" t="s">
        <v>192</v>
      </c>
      <c r="H91" s="39"/>
      <c r="I91" s="39" t="s">
        <v>15</v>
      </c>
      <c r="J91" s="39" t="s">
        <v>13</v>
      </c>
      <c r="K91" s="41">
        <v>80367239</v>
      </c>
      <c r="L91" s="42" t="s">
        <v>190</v>
      </c>
      <c r="M91" s="43">
        <v>39251</v>
      </c>
      <c r="N91" s="43">
        <v>39252</v>
      </c>
      <c r="O91" s="20">
        <v>5790</v>
      </c>
      <c r="P91" s="25">
        <f t="shared" si="1"/>
        <v>11580</v>
      </c>
      <c r="Q91" s="77" t="s">
        <v>450</v>
      </c>
      <c r="R91" s="78"/>
      <c r="T91" s="4"/>
      <c r="U91" s="14"/>
      <c r="V91" s="14"/>
      <c r="W91" s="14"/>
      <c r="X91" s="14"/>
      <c r="Y91" s="4"/>
    </row>
    <row r="92" spans="1:25" s="3" customFormat="1" ht="20.100000000000001" customHeight="1" x14ac:dyDescent="0.25">
      <c r="A92" s="40" t="s">
        <v>357</v>
      </c>
      <c r="B92" s="39" t="s">
        <v>193</v>
      </c>
      <c r="C92" s="39" t="s">
        <v>11</v>
      </c>
      <c r="D92" s="39" t="s">
        <v>194</v>
      </c>
      <c r="E92" s="39" t="s">
        <v>13</v>
      </c>
      <c r="F92" s="39" t="s">
        <v>195</v>
      </c>
      <c r="G92" s="39"/>
      <c r="H92" s="39"/>
      <c r="I92" s="39" t="s">
        <v>15</v>
      </c>
      <c r="J92" s="39" t="s">
        <v>13</v>
      </c>
      <c r="K92" s="41">
        <v>95359106</v>
      </c>
      <c r="L92" s="42" t="s">
        <v>193</v>
      </c>
      <c r="M92" s="43">
        <v>37820</v>
      </c>
      <c r="N92" s="43">
        <v>37456</v>
      </c>
      <c r="O92" s="20">
        <v>2312</v>
      </c>
      <c r="P92" s="25">
        <f t="shared" si="1"/>
        <v>4624</v>
      </c>
      <c r="Q92" s="77" t="s">
        <v>450</v>
      </c>
      <c r="R92" s="78"/>
      <c r="T92" s="4"/>
      <c r="U92" s="14"/>
      <c r="V92" s="14"/>
      <c r="W92" s="14"/>
      <c r="X92" s="14"/>
      <c r="Y92" s="4"/>
    </row>
    <row r="93" spans="1:25" s="3" customFormat="1" ht="20.100000000000001" customHeight="1" x14ac:dyDescent="0.25">
      <c r="A93" s="40" t="s">
        <v>358</v>
      </c>
      <c r="B93" s="39" t="s">
        <v>196</v>
      </c>
      <c r="C93" s="39" t="s">
        <v>11</v>
      </c>
      <c r="D93" s="39" t="s">
        <v>197</v>
      </c>
      <c r="E93" s="39" t="s">
        <v>46</v>
      </c>
      <c r="F93" s="39" t="s">
        <v>46</v>
      </c>
      <c r="G93" s="39"/>
      <c r="H93" s="39"/>
      <c r="I93" s="39" t="s">
        <v>15</v>
      </c>
      <c r="J93" s="39" t="s">
        <v>13</v>
      </c>
      <c r="K93" s="41">
        <v>80366671</v>
      </c>
      <c r="L93" s="42" t="s">
        <v>196</v>
      </c>
      <c r="M93" s="43">
        <v>38551</v>
      </c>
      <c r="N93" s="43">
        <v>38552</v>
      </c>
      <c r="O93" s="20">
        <v>1114</v>
      </c>
      <c r="P93" s="25">
        <f t="shared" si="1"/>
        <v>2228</v>
      </c>
      <c r="Q93" s="77" t="s">
        <v>450</v>
      </c>
      <c r="R93" s="78"/>
      <c r="T93" s="4"/>
      <c r="U93" s="14"/>
      <c r="V93" s="14"/>
      <c r="W93" s="14"/>
      <c r="X93" s="14"/>
      <c r="Y93" s="4"/>
    </row>
    <row r="94" spans="1:25" s="3" customFormat="1" ht="20.100000000000001" customHeight="1" x14ac:dyDescent="0.25">
      <c r="A94" s="40" t="s">
        <v>359</v>
      </c>
      <c r="B94" s="39" t="s">
        <v>198</v>
      </c>
      <c r="C94" s="39" t="s">
        <v>11</v>
      </c>
      <c r="D94" s="39" t="s">
        <v>199</v>
      </c>
      <c r="E94" s="39" t="s">
        <v>86</v>
      </c>
      <c r="F94" s="39" t="s">
        <v>86</v>
      </c>
      <c r="G94" s="39"/>
      <c r="H94" s="39"/>
      <c r="I94" s="39" t="s">
        <v>15</v>
      </c>
      <c r="J94" s="39" t="s">
        <v>13</v>
      </c>
      <c r="K94" s="41">
        <v>80366552</v>
      </c>
      <c r="L94" s="42" t="s">
        <v>198</v>
      </c>
      <c r="M94" s="43">
        <v>11522</v>
      </c>
      <c r="N94" s="43">
        <v>37821</v>
      </c>
      <c r="O94" s="20">
        <v>525</v>
      </c>
      <c r="P94" s="25">
        <f t="shared" si="1"/>
        <v>1050</v>
      </c>
      <c r="Q94" s="77" t="s">
        <v>450</v>
      </c>
      <c r="R94" s="78"/>
      <c r="T94" s="4"/>
      <c r="U94" s="14"/>
      <c r="V94" s="14"/>
      <c r="W94" s="14"/>
      <c r="X94" s="14"/>
      <c r="Y94" s="4"/>
    </row>
    <row r="95" spans="1:25" s="3" customFormat="1" ht="20.100000000000001" customHeight="1" x14ac:dyDescent="0.25">
      <c r="A95" s="40" t="s">
        <v>360</v>
      </c>
      <c r="B95" s="39" t="s">
        <v>200</v>
      </c>
      <c r="C95" s="39" t="s">
        <v>24</v>
      </c>
      <c r="D95" s="39" t="s">
        <v>201</v>
      </c>
      <c r="E95" s="39" t="s">
        <v>13</v>
      </c>
      <c r="F95" s="39" t="s">
        <v>103</v>
      </c>
      <c r="G95" s="39"/>
      <c r="H95" s="39"/>
      <c r="I95" s="39" t="s">
        <v>15</v>
      </c>
      <c r="J95" s="39" t="s">
        <v>13</v>
      </c>
      <c r="K95" s="41">
        <v>90928617</v>
      </c>
      <c r="L95" s="42" t="s">
        <v>200</v>
      </c>
      <c r="M95" s="43">
        <v>37820</v>
      </c>
      <c r="N95" s="43">
        <v>37456</v>
      </c>
      <c r="O95" s="20">
        <v>1903</v>
      </c>
      <c r="P95" s="25">
        <f t="shared" si="1"/>
        <v>3806</v>
      </c>
      <c r="Q95" s="77" t="s">
        <v>450</v>
      </c>
      <c r="R95" s="78"/>
      <c r="T95" s="4"/>
      <c r="U95" s="14"/>
      <c r="V95" s="14"/>
      <c r="W95" s="14"/>
      <c r="X95" s="14"/>
      <c r="Y95" s="4"/>
    </row>
    <row r="96" spans="1:25" s="3" customFormat="1" ht="20.100000000000001" customHeight="1" x14ac:dyDescent="0.25">
      <c r="A96" s="40" t="s">
        <v>361</v>
      </c>
      <c r="B96" s="39" t="s">
        <v>202</v>
      </c>
      <c r="C96" s="39" t="s">
        <v>24</v>
      </c>
      <c r="D96" s="39" t="s">
        <v>201</v>
      </c>
      <c r="E96" s="39" t="s">
        <v>13</v>
      </c>
      <c r="F96" s="39" t="s">
        <v>203</v>
      </c>
      <c r="G96" s="39"/>
      <c r="H96" s="39"/>
      <c r="I96" s="39" t="s">
        <v>15</v>
      </c>
      <c r="J96" s="39" t="s">
        <v>13</v>
      </c>
      <c r="K96" s="41">
        <v>10434635</v>
      </c>
      <c r="L96" s="42" t="s">
        <v>202</v>
      </c>
      <c r="M96" s="43">
        <v>37820</v>
      </c>
      <c r="N96" s="43">
        <v>37456</v>
      </c>
      <c r="O96" s="20">
        <v>2841</v>
      </c>
      <c r="P96" s="25">
        <f t="shared" si="1"/>
        <v>5682</v>
      </c>
      <c r="Q96" s="77" t="s">
        <v>450</v>
      </c>
      <c r="R96" s="78"/>
      <c r="T96" s="4"/>
      <c r="U96" s="14"/>
      <c r="V96" s="14"/>
      <c r="W96" s="14"/>
      <c r="X96" s="14"/>
      <c r="Y96" s="4"/>
    </row>
    <row r="97" spans="1:25" s="3" customFormat="1" ht="20.100000000000001" customHeight="1" x14ac:dyDescent="0.25">
      <c r="A97" s="40" t="s">
        <v>362</v>
      </c>
      <c r="B97" s="39" t="s">
        <v>204</v>
      </c>
      <c r="C97" s="39" t="s">
        <v>24</v>
      </c>
      <c r="D97" s="39" t="s">
        <v>201</v>
      </c>
      <c r="E97" s="39" t="s">
        <v>13</v>
      </c>
      <c r="F97" s="39" t="s">
        <v>205</v>
      </c>
      <c r="G97" s="39"/>
      <c r="H97" s="39"/>
      <c r="I97" s="39" t="s">
        <v>15</v>
      </c>
      <c r="J97" s="39" t="s">
        <v>13</v>
      </c>
      <c r="K97" s="41">
        <v>13430774</v>
      </c>
      <c r="L97" s="42" t="s">
        <v>204</v>
      </c>
      <c r="M97" s="43">
        <v>37820</v>
      </c>
      <c r="N97" s="43">
        <v>37456</v>
      </c>
      <c r="O97" s="20">
        <v>1200</v>
      </c>
      <c r="P97" s="25">
        <f t="shared" si="1"/>
        <v>2400</v>
      </c>
      <c r="Q97" s="77" t="s">
        <v>450</v>
      </c>
      <c r="R97" s="78"/>
      <c r="T97" s="4"/>
      <c r="U97" s="14"/>
      <c r="V97" s="14"/>
      <c r="W97" s="14"/>
      <c r="X97" s="14"/>
      <c r="Y97" s="4"/>
    </row>
    <row r="98" spans="1:25" s="3" customFormat="1" ht="20.100000000000001" customHeight="1" x14ac:dyDescent="0.25">
      <c r="A98" s="40" t="s">
        <v>363</v>
      </c>
      <c r="B98" s="39" t="s">
        <v>206</v>
      </c>
      <c r="C98" s="39" t="s">
        <v>24</v>
      </c>
      <c r="D98" s="39" t="s">
        <v>207</v>
      </c>
      <c r="E98" s="39" t="s">
        <v>43</v>
      </c>
      <c r="F98" s="39" t="s">
        <v>43</v>
      </c>
      <c r="G98" s="39">
        <v>98</v>
      </c>
      <c r="H98" s="39"/>
      <c r="I98" s="39" t="s">
        <v>15</v>
      </c>
      <c r="J98" s="39" t="s">
        <v>13</v>
      </c>
      <c r="K98" s="41">
        <v>91351361</v>
      </c>
      <c r="L98" s="42" t="s">
        <v>206</v>
      </c>
      <c r="M98" s="43">
        <v>38551</v>
      </c>
      <c r="N98" s="43">
        <v>38552</v>
      </c>
      <c r="O98" s="20">
        <v>2313</v>
      </c>
      <c r="P98" s="25">
        <f t="shared" si="1"/>
        <v>4626</v>
      </c>
      <c r="Q98" s="77" t="s">
        <v>450</v>
      </c>
      <c r="R98" s="78"/>
      <c r="T98" s="4"/>
      <c r="U98" s="14"/>
      <c r="V98" s="14"/>
      <c r="W98" s="14"/>
      <c r="X98" s="14"/>
      <c r="Y98" s="4"/>
    </row>
    <row r="99" spans="1:25" s="3" customFormat="1" ht="20.100000000000001" customHeight="1" x14ac:dyDescent="0.25">
      <c r="A99" s="40" t="s">
        <v>364</v>
      </c>
      <c r="B99" s="39" t="s">
        <v>208</v>
      </c>
      <c r="C99" s="39" t="s">
        <v>24</v>
      </c>
      <c r="D99" s="39" t="s">
        <v>209</v>
      </c>
      <c r="E99" s="39" t="s">
        <v>13</v>
      </c>
      <c r="F99" s="39" t="s">
        <v>100</v>
      </c>
      <c r="G99" s="39" t="s">
        <v>210</v>
      </c>
      <c r="H99" s="39"/>
      <c r="I99" s="39" t="s">
        <v>15</v>
      </c>
      <c r="J99" s="39" t="s">
        <v>13</v>
      </c>
      <c r="K99" s="41">
        <v>90928626</v>
      </c>
      <c r="L99" s="42" t="s">
        <v>208</v>
      </c>
      <c r="M99" s="43">
        <v>37820</v>
      </c>
      <c r="N99" s="43">
        <v>37456</v>
      </c>
      <c r="O99" s="20">
        <v>594</v>
      </c>
      <c r="P99" s="25">
        <f t="shared" si="1"/>
        <v>1188</v>
      </c>
      <c r="Q99" s="77" t="s">
        <v>450</v>
      </c>
      <c r="R99" s="78"/>
      <c r="T99" s="4"/>
      <c r="U99" s="14"/>
      <c r="V99" s="14"/>
      <c r="W99" s="14"/>
      <c r="X99" s="14"/>
      <c r="Y99" s="4"/>
    </row>
    <row r="100" spans="1:25" s="3" customFormat="1" ht="20.100000000000001" customHeight="1" x14ac:dyDescent="0.25">
      <c r="A100" s="40" t="s">
        <v>365</v>
      </c>
      <c r="B100" s="39" t="s">
        <v>211</v>
      </c>
      <c r="C100" s="39" t="s">
        <v>24</v>
      </c>
      <c r="D100" s="39" t="s">
        <v>212</v>
      </c>
      <c r="E100" s="39" t="s">
        <v>13</v>
      </c>
      <c r="F100" s="39" t="s">
        <v>100</v>
      </c>
      <c r="G100" s="39" t="s">
        <v>213</v>
      </c>
      <c r="H100" s="39"/>
      <c r="I100" s="39" t="s">
        <v>15</v>
      </c>
      <c r="J100" s="39" t="s">
        <v>13</v>
      </c>
      <c r="K100" s="41" t="s">
        <v>434</v>
      </c>
      <c r="L100" s="42" t="s">
        <v>211</v>
      </c>
      <c r="M100" s="43">
        <v>37820</v>
      </c>
      <c r="N100" s="43">
        <v>37456</v>
      </c>
      <c r="O100" s="20">
        <v>3</v>
      </c>
      <c r="P100" s="25">
        <f t="shared" si="1"/>
        <v>6</v>
      </c>
      <c r="Q100" s="77" t="s">
        <v>450</v>
      </c>
      <c r="R100" s="78"/>
      <c r="T100" s="4"/>
      <c r="U100" s="14"/>
      <c r="V100" s="14"/>
      <c r="W100" s="14"/>
      <c r="X100" s="14"/>
      <c r="Y100" s="4"/>
    </row>
    <row r="101" spans="1:25" s="3" customFormat="1" ht="20.100000000000001" customHeight="1" x14ac:dyDescent="0.25">
      <c r="A101" s="40" t="s">
        <v>366</v>
      </c>
      <c r="B101" s="39" t="s">
        <v>214</v>
      </c>
      <c r="C101" s="39" t="s">
        <v>24</v>
      </c>
      <c r="D101" s="39" t="s">
        <v>215</v>
      </c>
      <c r="E101" s="39" t="s">
        <v>108</v>
      </c>
      <c r="F101" s="39" t="s">
        <v>108</v>
      </c>
      <c r="G101" s="39" t="s">
        <v>216</v>
      </c>
      <c r="H101" s="39"/>
      <c r="I101" s="39" t="s">
        <v>15</v>
      </c>
      <c r="J101" s="39" t="s">
        <v>13</v>
      </c>
      <c r="K101" s="41">
        <v>90504893</v>
      </c>
      <c r="L101" s="42" t="s">
        <v>214</v>
      </c>
      <c r="M101" s="43">
        <v>38186</v>
      </c>
      <c r="N101" s="43">
        <v>39648</v>
      </c>
      <c r="O101" s="20">
        <v>460</v>
      </c>
      <c r="P101" s="25">
        <f t="shared" si="1"/>
        <v>920</v>
      </c>
      <c r="Q101" s="77" t="s">
        <v>450</v>
      </c>
      <c r="R101" s="78"/>
      <c r="T101" s="4"/>
      <c r="U101" s="14"/>
      <c r="V101" s="14"/>
      <c r="W101" s="14"/>
      <c r="X101" s="14"/>
      <c r="Y101" s="4"/>
    </row>
    <row r="102" spans="1:25" s="3" customFormat="1" ht="20.100000000000001" customHeight="1" x14ac:dyDescent="0.25">
      <c r="A102" s="40" t="s">
        <v>367</v>
      </c>
      <c r="B102" s="39" t="s">
        <v>217</v>
      </c>
      <c r="C102" s="39" t="s">
        <v>24</v>
      </c>
      <c r="D102" s="39" t="s">
        <v>218</v>
      </c>
      <c r="E102" s="39" t="s">
        <v>17</v>
      </c>
      <c r="F102" s="39" t="s">
        <v>17</v>
      </c>
      <c r="G102" s="39" t="s">
        <v>219</v>
      </c>
      <c r="H102" s="39"/>
      <c r="I102" s="39" t="s">
        <v>15</v>
      </c>
      <c r="J102" s="39" t="s">
        <v>13</v>
      </c>
      <c r="K102" s="41">
        <v>8511820</v>
      </c>
      <c r="L102" s="42" t="s">
        <v>217</v>
      </c>
      <c r="M102" s="43">
        <v>42569</v>
      </c>
      <c r="N102" s="43">
        <v>40348</v>
      </c>
      <c r="O102" s="20">
        <v>12</v>
      </c>
      <c r="P102" s="25">
        <f t="shared" si="1"/>
        <v>24</v>
      </c>
      <c r="Q102" s="77" t="s">
        <v>450</v>
      </c>
      <c r="R102" s="78"/>
      <c r="T102" s="4"/>
      <c r="U102" s="14"/>
      <c r="V102" s="14"/>
      <c r="W102" s="14"/>
      <c r="X102" s="14"/>
      <c r="Y102" s="4"/>
    </row>
    <row r="103" spans="1:25" s="3" customFormat="1" ht="20.100000000000001" customHeight="1" x14ac:dyDescent="0.25">
      <c r="A103" s="40" t="s">
        <v>368</v>
      </c>
      <c r="B103" s="39" t="s">
        <v>220</v>
      </c>
      <c r="C103" s="39" t="s">
        <v>24</v>
      </c>
      <c r="D103" s="39" t="s">
        <v>221</v>
      </c>
      <c r="E103" s="39" t="s">
        <v>17</v>
      </c>
      <c r="F103" s="39" t="s">
        <v>17</v>
      </c>
      <c r="G103" s="39" t="s">
        <v>222</v>
      </c>
      <c r="H103" s="39"/>
      <c r="I103" s="39" t="s">
        <v>15</v>
      </c>
      <c r="J103" s="39" t="s">
        <v>13</v>
      </c>
      <c r="K103" s="41">
        <v>90928643</v>
      </c>
      <c r="L103" s="42" t="s">
        <v>220</v>
      </c>
      <c r="M103" s="43">
        <v>39251</v>
      </c>
      <c r="N103" s="43">
        <v>40348</v>
      </c>
      <c r="O103" s="20">
        <v>2863</v>
      </c>
      <c r="P103" s="25">
        <f t="shared" si="1"/>
        <v>5726</v>
      </c>
      <c r="Q103" s="77" t="s">
        <v>450</v>
      </c>
      <c r="R103" s="78"/>
      <c r="T103" s="4"/>
      <c r="U103" s="14"/>
      <c r="V103" s="14"/>
      <c r="W103" s="14"/>
      <c r="X103" s="14"/>
      <c r="Y103" s="4"/>
    </row>
    <row r="104" spans="1:25" s="3" customFormat="1" ht="20.100000000000001" customHeight="1" x14ac:dyDescent="0.25">
      <c r="A104" s="40" t="s">
        <v>369</v>
      </c>
      <c r="B104" s="39" t="s">
        <v>223</v>
      </c>
      <c r="C104" s="39" t="s">
        <v>24</v>
      </c>
      <c r="D104" s="39" t="s">
        <v>224</v>
      </c>
      <c r="E104" s="39" t="s">
        <v>13</v>
      </c>
      <c r="F104" s="39" t="s">
        <v>76</v>
      </c>
      <c r="G104" s="39" t="s">
        <v>225</v>
      </c>
      <c r="H104" s="39"/>
      <c r="I104" s="39" t="s">
        <v>15</v>
      </c>
      <c r="J104" s="39" t="s">
        <v>13</v>
      </c>
      <c r="K104" s="41">
        <v>90928609</v>
      </c>
      <c r="L104" s="42" t="s">
        <v>223</v>
      </c>
      <c r="M104" s="43">
        <v>39251</v>
      </c>
      <c r="N104" s="43">
        <v>40348</v>
      </c>
      <c r="O104" s="20">
        <v>13589</v>
      </c>
      <c r="P104" s="25">
        <f t="shared" si="1"/>
        <v>27178</v>
      </c>
      <c r="Q104" s="77" t="s">
        <v>450</v>
      </c>
      <c r="R104" s="78"/>
      <c r="T104" s="4"/>
      <c r="U104" s="14"/>
      <c r="V104" s="14"/>
      <c r="W104" s="14"/>
      <c r="X104" s="14"/>
      <c r="Y104" s="4"/>
    </row>
    <row r="105" spans="1:25" s="3" customFormat="1" ht="20.100000000000001" customHeight="1" x14ac:dyDescent="0.25">
      <c r="A105" s="40" t="s">
        <v>370</v>
      </c>
      <c r="B105" s="39" t="s">
        <v>226</v>
      </c>
      <c r="C105" s="39" t="s">
        <v>24</v>
      </c>
      <c r="D105" s="39" t="s">
        <v>227</v>
      </c>
      <c r="E105" s="39" t="s">
        <v>76</v>
      </c>
      <c r="F105" s="39" t="s">
        <v>76</v>
      </c>
      <c r="G105" s="39" t="s">
        <v>228</v>
      </c>
      <c r="H105" s="39"/>
      <c r="I105" s="39" t="s">
        <v>15</v>
      </c>
      <c r="J105" s="39" t="s">
        <v>13</v>
      </c>
      <c r="K105" s="41">
        <v>90928746</v>
      </c>
      <c r="L105" s="42" t="s">
        <v>226</v>
      </c>
      <c r="M105" s="43">
        <v>38551</v>
      </c>
      <c r="N105" s="43">
        <v>39648</v>
      </c>
      <c r="O105" s="20">
        <v>5487</v>
      </c>
      <c r="P105" s="25">
        <f t="shared" si="1"/>
        <v>10974</v>
      </c>
      <c r="Q105" s="77" t="s">
        <v>450</v>
      </c>
      <c r="R105" s="78"/>
      <c r="T105" s="4"/>
      <c r="U105" s="14"/>
      <c r="V105" s="14"/>
      <c r="W105" s="14"/>
      <c r="X105" s="14"/>
      <c r="Y105" s="4"/>
    </row>
    <row r="106" spans="1:25" s="3" customFormat="1" ht="20.100000000000001" customHeight="1" x14ac:dyDescent="0.25">
      <c r="A106" s="40" t="s">
        <v>371</v>
      </c>
      <c r="B106" s="39" t="s">
        <v>229</v>
      </c>
      <c r="C106" s="39" t="s">
        <v>24</v>
      </c>
      <c r="D106" s="39" t="s">
        <v>36</v>
      </c>
      <c r="E106" s="39" t="s">
        <v>17</v>
      </c>
      <c r="F106" s="39" t="s">
        <v>17</v>
      </c>
      <c r="G106" s="39" t="s">
        <v>230</v>
      </c>
      <c r="H106" s="39"/>
      <c r="I106" s="39" t="s">
        <v>15</v>
      </c>
      <c r="J106" s="39" t="s">
        <v>13</v>
      </c>
      <c r="K106" s="41">
        <v>90928784</v>
      </c>
      <c r="L106" s="42" t="s">
        <v>229</v>
      </c>
      <c r="M106" s="43">
        <v>39251</v>
      </c>
      <c r="N106" s="43">
        <v>40348</v>
      </c>
      <c r="O106" s="20">
        <v>1206</v>
      </c>
      <c r="P106" s="25">
        <f t="shared" si="1"/>
        <v>2412</v>
      </c>
      <c r="Q106" s="77" t="s">
        <v>450</v>
      </c>
      <c r="R106" s="78"/>
      <c r="T106" s="4"/>
      <c r="U106" s="14"/>
      <c r="V106" s="14"/>
      <c r="W106" s="14"/>
      <c r="X106" s="14"/>
      <c r="Y106" s="4"/>
    </row>
    <row r="107" spans="1:25" s="3" customFormat="1" ht="20.100000000000001" customHeight="1" x14ac:dyDescent="0.25">
      <c r="A107" s="40" t="s">
        <v>372</v>
      </c>
      <c r="B107" s="39" t="s">
        <v>231</v>
      </c>
      <c r="C107" s="39" t="s">
        <v>24</v>
      </c>
      <c r="D107" s="39" t="s">
        <v>36</v>
      </c>
      <c r="E107" s="39" t="s">
        <v>76</v>
      </c>
      <c r="F107" s="39" t="s">
        <v>76</v>
      </c>
      <c r="G107" s="39" t="s">
        <v>232</v>
      </c>
      <c r="H107" s="39"/>
      <c r="I107" s="39" t="s">
        <v>15</v>
      </c>
      <c r="J107" s="39" t="s">
        <v>13</v>
      </c>
      <c r="K107" s="41">
        <v>90389432</v>
      </c>
      <c r="L107" s="42" t="s">
        <v>231</v>
      </c>
      <c r="M107" s="43">
        <v>38551</v>
      </c>
      <c r="N107" s="43">
        <v>39648</v>
      </c>
      <c r="O107" s="20">
        <v>4876</v>
      </c>
      <c r="P107" s="25">
        <f t="shared" si="1"/>
        <v>9752</v>
      </c>
      <c r="Q107" s="77" t="s">
        <v>450</v>
      </c>
      <c r="R107" s="78"/>
      <c r="T107" s="4"/>
      <c r="U107" s="14"/>
      <c r="V107" s="14"/>
      <c r="W107" s="14"/>
      <c r="X107" s="14"/>
      <c r="Y107" s="4"/>
    </row>
    <row r="108" spans="1:25" s="3" customFormat="1" ht="20.100000000000001" customHeight="1" x14ac:dyDescent="0.25">
      <c r="A108" s="40" t="s">
        <v>373</v>
      </c>
      <c r="B108" s="39" t="s">
        <v>233</v>
      </c>
      <c r="C108" s="39" t="s">
        <v>24</v>
      </c>
      <c r="D108" s="39" t="s">
        <v>31</v>
      </c>
      <c r="E108" s="39" t="s">
        <v>43</v>
      </c>
      <c r="F108" s="39" t="s">
        <v>43</v>
      </c>
      <c r="G108" s="39" t="s">
        <v>234</v>
      </c>
      <c r="H108" s="39"/>
      <c r="I108" s="39" t="s">
        <v>15</v>
      </c>
      <c r="J108" s="39" t="s">
        <v>13</v>
      </c>
      <c r="K108" s="41">
        <v>96018645</v>
      </c>
      <c r="L108" s="42" t="s">
        <v>233</v>
      </c>
      <c r="M108" s="43">
        <v>38551</v>
      </c>
      <c r="N108" s="43">
        <v>38187</v>
      </c>
      <c r="O108" s="20">
        <v>371</v>
      </c>
      <c r="P108" s="25">
        <f t="shared" si="1"/>
        <v>742</v>
      </c>
      <c r="Q108" s="77" t="s">
        <v>450</v>
      </c>
      <c r="R108" s="78"/>
      <c r="T108" s="4"/>
      <c r="U108" s="14"/>
      <c r="V108" s="14"/>
      <c r="W108" s="14"/>
      <c r="X108" s="14"/>
      <c r="Y108" s="4"/>
    </row>
    <row r="109" spans="1:25" s="3" customFormat="1" ht="20.100000000000001" customHeight="1" x14ac:dyDescent="0.25">
      <c r="A109" s="40" t="s">
        <v>374</v>
      </c>
      <c r="B109" s="39" t="s">
        <v>235</v>
      </c>
      <c r="C109" s="39" t="s">
        <v>24</v>
      </c>
      <c r="D109" s="39" t="s">
        <v>236</v>
      </c>
      <c r="E109" s="39" t="s">
        <v>127</v>
      </c>
      <c r="F109" s="39" t="s">
        <v>127</v>
      </c>
      <c r="G109" s="39" t="s">
        <v>237</v>
      </c>
      <c r="H109" s="39"/>
      <c r="I109" s="39" t="s">
        <v>15</v>
      </c>
      <c r="J109" s="39" t="s">
        <v>13</v>
      </c>
      <c r="K109" s="41">
        <v>96018644</v>
      </c>
      <c r="L109" s="42" t="s">
        <v>235</v>
      </c>
      <c r="M109" s="43">
        <v>39251</v>
      </c>
      <c r="N109" s="43">
        <v>41079</v>
      </c>
      <c r="O109" s="20">
        <v>4875</v>
      </c>
      <c r="P109" s="25">
        <f t="shared" si="1"/>
        <v>9750</v>
      </c>
      <c r="Q109" s="77" t="s">
        <v>450</v>
      </c>
      <c r="R109" s="78"/>
      <c r="T109" s="4"/>
      <c r="U109" s="14"/>
      <c r="V109" s="14"/>
      <c r="W109" s="14"/>
      <c r="X109" s="14"/>
      <c r="Y109" s="4"/>
    </row>
    <row r="110" spans="1:25" s="3" customFormat="1" ht="20.100000000000001" customHeight="1" x14ac:dyDescent="0.25">
      <c r="A110" s="40" t="s">
        <v>375</v>
      </c>
      <c r="B110" s="39" t="s">
        <v>238</v>
      </c>
      <c r="C110" s="39" t="s">
        <v>24</v>
      </c>
      <c r="D110" s="39" t="s">
        <v>31</v>
      </c>
      <c r="E110" s="39" t="s">
        <v>127</v>
      </c>
      <c r="F110" s="39" t="s">
        <v>127</v>
      </c>
      <c r="G110" s="39">
        <v>178</v>
      </c>
      <c r="H110" s="39"/>
      <c r="I110" s="39" t="s">
        <v>15</v>
      </c>
      <c r="J110" s="39" t="s">
        <v>13</v>
      </c>
      <c r="K110" s="41">
        <v>96018616</v>
      </c>
      <c r="L110" s="42" t="s">
        <v>238</v>
      </c>
      <c r="M110" s="43">
        <v>39251</v>
      </c>
      <c r="N110" s="43">
        <v>41079</v>
      </c>
      <c r="O110" s="20">
        <v>100</v>
      </c>
      <c r="P110" s="25">
        <f t="shared" si="1"/>
        <v>200</v>
      </c>
      <c r="Q110" s="77" t="s">
        <v>450</v>
      </c>
      <c r="R110" s="78"/>
      <c r="T110" s="4"/>
      <c r="U110" s="14"/>
      <c r="V110" s="14"/>
      <c r="W110" s="14"/>
      <c r="X110" s="14"/>
      <c r="Y110" s="4"/>
    </row>
    <row r="111" spans="1:25" s="3" customFormat="1" ht="20.100000000000001" customHeight="1" x14ac:dyDescent="0.25">
      <c r="A111" s="40" t="s">
        <v>376</v>
      </c>
      <c r="B111" s="39" t="s">
        <v>239</v>
      </c>
      <c r="C111" s="39" t="s">
        <v>24</v>
      </c>
      <c r="D111" s="39" t="s">
        <v>28</v>
      </c>
      <c r="E111" s="39" t="s">
        <v>127</v>
      </c>
      <c r="F111" s="39" t="s">
        <v>127</v>
      </c>
      <c r="G111" s="39" t="s">
        <v>240</v>
      </c>
      <c r="H111" s="39"/>
      <c r="I111" s="39" t="s">
        <v>15</v>
      </c>
      <c r="J111" s="39" t="s">
        <v>13</v>
      </c>
      <c r="K111" s="41">
        <v>96018663</v>
      </c>
      <c r="L111" s="42" t="s">
        <v>239</v>
      </c>
      <c r="M111" s="43">
        <v>39251</v>
      </c>
      <c r="N111" s="43">
        <v>41079</v>
      </c>
      <c r="O111" s="20">
        <v>14832</v>
      </c>
      <c r="P111" s="25">
        <f t="shared" si="1"/>
        <v>29664</v>
      </c>
      <c r="Q111" s="77" t="s">
        <v>450</v>
      </c>
      <c r="R111" s="78"/>
      <c r="T111" s="4"/>
      <c r="U111" s="14"/>
      <c r="V111" s="14"/>
      <c r="W111" s="14"/>
      <c r="X111" s="14"/>
      <c r="Y111" s="4"/>
    </row>
    <row r="112" spans="1:25" s="3" customFormat="1" ht="20.100000000000001" customHeight="1" x14ac:dyDescent="0.25">
      <c r="A112" s="40" t="s">
        <v>377</v>
      </c>
      <c r="B112" s="39" t="s">
        <v>241</v>
      </c>
      <c r="C112" s="39" t="s">
        <v>24</v>
      </c>
      <c r="D112" s="39" t="s">
        <v>33</v>
      </c>
      <c r="E112" s="39" t="s">
        <v>127</v>
      </c>
      <c r="F112" s="39" t="s">
        <v>127</v>
      </c>
      <c r="G112" s="39" t="s">
        <v>242</v>
      </c>
      <c r="H112" s="39"/>
      <c r="I112" s="39" t="s">
        <v>15</v>
      </c>
      <c r="J112" s="39" t="s">
        <v>13</v>
      </c>
      <c r="K112" s="41">
        <v>96018591</v>
      </c>
      <c r="L112" s="42" t="s">
        <v>241</v>
      </c>
      <c r="M112" s="43">
        <v>39251</v>
      </c>
      <c r="N112" s="43">
        <v>41079</v>
      </c>
      <c r="O112" s="20">
        <v>886</v>
      </c>
      <c r="P112" s="25">
        <f t="shared" si="1"/>
        <v>1772</v>
      </c>
      <c r="Q112" s="77" t="s">
        <v>450</v>
      </c>
      <c r="R112" s="78"/>
      <c r="T112" s="4"/>
      <c r="U112" s="14"/>
      <c r="V112" s="14"/>
      <c r="W112" s="14"/>
      <c r="X112" s="14"/>
      <c r="Y112" s="4"/>
    </row>
    <row r="113" spans="1:25" s="3" customFormat="1" ht="20.100000000000001" customHeight="1" x14ac:dyDescent="0.25">
      <c r="A113" s="40" t="s">
        <v>378</v>
      </c>
      <c r="B113" s="39" t="s">
        <v>243</v>
      </c>
      <c r="C113" s="39" t="s">
        <v>24</v>
      </c>
      <c r="D113" s="39" t="s">
        <v>244</v>
      </c>
      <c r="E113" s="39" t="s">
        <v>20</v>
      </c>
      <c r="F113" s="39" t="s">
        <v>14</v>
      </c>
      <c r="G113" s="39">
        <v>12</v>
      </c>
      <c r="H113" s="39"/>
      <c r="I113" s="39" t="s">
        <v>15</v>
      </c>
      <c r="J113" s="39" t="s">
        <v>13</v>
      </c>
      <c r="K113" s="41">
        <v>96018598</v>
      </c>
      <c r="L113" s="42" t="s">
        <v>243</v>
      </c>
      <c r="M113" s="43">
        <v>39251</v>
      </c>
      <c r="N113" s="43">
        <v>41079</v>
      </c>
      <c r="O113" s="20">
        <v>0</v>
      </c>
      <c r="P113" s="25">
        <f t="shared" si="1"/>
        <v>0</v>
      </c>
      <c r="Q113" s="77" t="s">
        <v>450</v>
      </c>
      <c r="R113" s="78"/>
      <c r="T113" s="4"/>
      <c r="U113" s="14"/>
      <c r="V113" s="14"/>
      <c r="W113" s="14"/>
      <c r="X113" s="14"/>
      <c r="Y113" s="4"/>
    </row>
    <row r="114" spans="1:25" s="3" customFormat="1" ht="20.100000000000001" customHeight="1" x14ac:dyDescent="0.25">
      <c r="A114" s="40" t="s">
        <v>379</v>
      </c>
      <c r="B114" s="39" t="s">
        <v>245</v>
      </c>
      <c r="C114" s="39" t="s">
        <v>24</v>
      </c>
      <c r="D114" s="39" t="s">
        <v>36</v>
      </c>
      <c r="E114" s="39" t="s">
        <v>43</v>
      </c>
      <c r="F114" s="39" t="s">
        <v>43</v>
      </c>
      <c r="G114" s="39" t="s">
        <v>246</v>
      </c>
      <c r="H114" s="39"/>
      <c r="I114" s="39" t="s">
        <v>15</v>
      </c>
      <c r="J114" s="39" t="s">
        <v>13</v>
      </c>
      <c r="K114" s="41">
        <v>96018641</v>
      </c>
      <c r="L114" s="42" t="s">
        <v>245</v>
      </c>
      <c r="M114" s="43">
        <v>38551</v>
      </c>
      <c r="N114" s="43">
        <v>38187</v>
      </c>
      <c r="O114" s="20">
        <v>6381</v>
      </c>
      <c r="P114" s="25">
        <f t="shared" si="1"/>
        <v>12762</v>
      </c>
      <c r="Q114" s="77" t="s">
        <v>450</v>
      </c>
      <c r="R114" s="78"/>
      <c r="T114" s="4"/>
      <c r="U114" s="14"/>
      <c r="V114" s="14"/>
      <c r="W114" s="14"/>
      <c r="X114" s="14"/>
      <c r="Y114" s="4"/>
    </row>
    <row r="115" spans="1:25" s="3" customFormat="1" ht="20.100000000000001" customHeight="1" x14ac:dyDescent="0.25">
      <c r="A115" s="40" t="s">
        <v>380</v>
      </c>
      <c r="B115" s="39" t="s">
        <v>247</v>
      </c>
      <c r="C115" s="39" t="s">
        <v>24</v>
      </c>
      <c r="D115" s="39" t="s">
        <v>36</v>
      </c>
      <c r="E115" s="39" t="s">
        <v>17</v>
      </c>
      <c r="F115" s="39" t="s">
        <v>17</v>
      </c>
      <c r="G115" s="39" t="s">
        <v>248</v>
      </c>
      <c r="H115" s="39"/>
      <c r="I115" s="39" t="s">
        <v>15</v>
      </c>
      <c r="J115" s="39" t="s">
        <v>13</v>
      </c>
      <c r="K115" s="41" t="s">
        <v>431</v>
      </c>
      <c r="L115" s="42" t="s">
        <v>247</v>
      </c>
      <c r="M115" s="43">
        <v>39251</v>
      </c>
      <c r="N115" s="43">
        <v>40348</v>
      </c>
      <c r="O115" s="20">
        <v>65</v>
      </c>
      <c r="P115" s="25">
        <f t="shared" si="1"/>
        <v>130</v>
      </c>
      <c r="Q115" s="77" t="s">
        <v>450</v>
      </c>
      <c r="R115" s="78"/>
      <c r="T115" s="4"/>
      <c r="U115" s="14"/>
      <c r="V115" s="14"/>
      <c r="W115" s="14"/>
      <c r="X115" s="14"/>
      <c r="Y115" s="4"/>
    </row>
    <row r="116" spans="1:25" s="3" customFormat="1" ht="20.100000000000001" customHeight="1" x14ac:dyDescent="0.25">
      <c r="A116" s="40" t="s">
        <v>381</v>
      </c>
      <c r="B116" s="39" t="s">
        <v>249</v>
      </c>
      <c r="C116" s="39" t="s">
        <v>24</v>
      </c>
      <c r="D116" s="39" t="s">
        <v>250</v>
      </c>
      <c r="E116" s="39" t="s">
        <v>46</v>
      </c>
      <c r="F116" s="39" t="s">
        <v>46</v>
      </c>
      <c r="G116" s="39" t="s">
        <v>251</v>
      </c>
      <c r="H116" s="39"/>
      <c r="I116" s="39" t="s">
        <v>15</v>
      </c>
      <c r="J116" s="39" t="s">
        <v>13</v>
      </c>
      <c r="K116" s="41" t="s">
        <v>435</v>
      </c>
      <c r="L116" s="42" t="s">
        <v>249</v>
      </c>
      <c r="M116" s="43">
        <v>38186</v>
      </c>
      <c r="N116" s="43">
        <v>38552</v>
      </c>
      <c r="O116" s="20">
        <v>9570</v>
      </c>
      <c r="P116" s="25">
        <f t="shared" si="1"/>
        <v>19140</v>
      </c>
      <c r="Q116" s="77" t="s">
        <v>450</v>
      </c>
      <c r="R116" s="78"/>
      <c r="T116" s="4"/>
      <c r="U116" s="14"/>
      <c r="V116" s="14"/>
      <c r="W116" s="14"/>
      <c r="X116" s="14"/>
      <c r="Y116" s="4"/>
    </row>
    <row r="117" spans="1:25" s="3" customFormat="1" ht="20.100000000000001" customHeight="1" x14ac:dyDescent="0.25">
      <c r="A117" s="40" t="s">
        <v>382</v>
      </c>
      <c r="B117" s="39" t="s">
        <v>252</v>
      </c>
      <c r="C117" s="39" t="s">
        <v>24</v>
      </c>
      <c r="D117" s="39" t="s">
        <v>253</v>
      </c>
      <c r="E117" s="39" t="s">
        <v>46</v>
      </c>
      <c r="F117" s="39" t="s">
        <v>46</v>
      </c>
      <c r="G117" s="39" t="s">
        <v>254</v>
      </c>
      <c r="H117" s="39"/>
      <c r="I117" s="39" t="s">
        <v>15</v>
      </c>
      <c r="J117" s="39" t="s">
        <v>13</v>
      </c>
      <c r="K117" s="41" t="s">
        <v>436</v>
      </c>
      <c r="L117" s="42" t="s">
        <v>252</v>
      </c>
      <c r="M117" s="43">
        <v>38551</v>
      </c>
      <c r="N117" s="43">
        <v>38917</v>
      </c>
      <c r="O117" s="20">
        <v>623</v>
      </c>
      <c r="P117" s="25">
        <f t="shared" si="1"/>
        <v>1246</v>
      </c>
      <c r="Q117" s="77" t="s">
        <v>450</v>
      </c>
      <c r="R117" s="78"/>
      <c r="T117" s="4"/>
      <c r="U117" s="14"/>
      <c r="V117" s="14"/>
      <c r="W117" s="14"/>
      <c r="X117" s="14"/>
      <c r="Y117" s="4"/>
    </row>
    <row r="118" spans="1:25" s="3" customFormat="1" ht="20.100000000000001" customHeight="1" x14ac:dyDescent="0.25">
      <c r="A118" s="40" t="s">
        <v>383</v>
      </c>
      <c r="B118" s="39" t="s">
        <v>255</v>
      </c>
      <c r="C118" s="39" t="s">
        <v>24</v>
      </c>
      <c r="D118" s="39" t="s">
        <v>256</v>
      </c>
      <c r="E118" s="39" t="s">
        <v>46</v>
      </c>
      <c r="F118" s="39" t="s">
        <v>46</v>
      </c>
      <c r="G118" s="39" t="s">
        <v>257</v>
      </c>
      <c r="H118" s="39"/>
      <c r="I118" s="39" t="s">
        <v>15</v>
      </c>
      <c r="J118" s="39" t="s">
        <v>13</v>
      </c>
      <c r="K118" s="41" t="s">
        <v>437</v>
      </c>
      <c r="L118" s="42" t="s">
        <v>255</v>
      </c>
      <c r="M118" s="43">
        <v>38186</v>
      </c>
      <c r="N118" s="43">
        <v>38552</v>
      </c>
      <c r="O118" s="20">
        <v>2272</v>
      </c>
      <c r="P118" s="25">
        <f t="shared" si="1"/>
        <v>4544</v>
      </c>
      <c r="Q118" s="77" t="s">
        <v>450</v>
      </c>
      <c r="R118" s="78"/>
      <c r="T118" s="4"/>
      <c r="U118" s="14"/>
      <c r="V118" s="14"/>
      <c r="W118" s="14"/>
      <c r="X118" s="14"/>
      <c r="Y118" s="4"/>
    </row>
    <row r="119" spans="1:25" s="3" customFormat="1" ht="20.100000000000001" customHeight="1" x14ac:dyDescent="0.25">
      <c r="A119" s="40" t="s">
        <v>384</v>
      </c>
      <c r="B119" s="39" t="s">
        <v>258</v>
      </c>
      <c r="C119" s="39" t="s">
        <v>24</v>
      </c>
      <c r="D119" s="39" t="s">
        <v>259</v>
      </c>
      <c r="E119" s="39" t="s">
        <v>66</v>
      </c>
      <c r="F119" s="39" t="s">
        <v>66</v>
      </c>
      <c r="G119" s="39" t="s">
        <v>260</v>
      </c>
      <c r="H119" s="39"/>
      <c r="I119" s="39" t="s">
        <v>15</v>
      </c>
      <c r="J119" s="39" t="s">
        <v>13</v>
      </c>
      <c r="K119" s="41" t="s">
        <v>438</v>
      </c>
      <c r="L119" s="42" t="s">
        <v>258</v>
      </c>
      <c r="M119" s="43">
        <v>38551</v>
      </c>
      <c r="N119" s="43">
        <v>38552</v>
      </c>
      <c r="O119" s="20">
        <v>417</v>
      </c>
      <c r="P119" s="25">
        <f t="shared" si="1"/>
        <v>834</v>
      </c>
      <c r="Q119" s="77" t="s">
        <v>450</v>
      </c>
      <c r="R119" s="78"/>
      <c r="T119" s="4"/>
      <c r="U119" s="14"/>
      <c r="V119" s="14"/>
      <c r="W119" s="14"/>
      <c r="X119" s="14"/>
      <c r="Y119" s="4"/>
    </row>
    <row r="120" spans="1:25" s="3" customFormat="1" ht="20.100000000000001" customHeight="1" x14ac:dyDescent="0.25">
      <c r="A120" s="40" t="s">
        <v>385</v>
      </c>
      <c r="B120" s="39" t="s">
        <v>261</v>
      </c>
      <c r="C120" s="39" t="s">
        <v>24</v>
      </c>
      <c r="D120" s="39" t="s">
        <v>12</v>
      </c>
      <c r="E120" s="39" t="s">
        <v>80</v>
      </c>
      <c r="F120" s="39" t="s">
        <v>80</v>
      </c>
      <c r="G120" s="39" t="s">
        <v>262</v>
      </c>
      <c r="H120" s="39"/>
      <c r="I120" s="39" t="s">
        <v>15</v>
      </c>
      <c r="J120" s="39" t="s">
        <v>13</v>
      </c>
      <c r="K120" s="41">
        <v>13790148</v>
      </c>
      <c r="L120" s="42" t="s">
        <v>261</v>
      </c>
      <c r="M120" s="43">
        <v>39251</v>
      </c>
      <c r="N120" s="43">
        <v>39252</v>
      </c>
      <c r="O120" s="20">
        <v>1041</v>
      </c>
      <c r="P120" s="25">
        <f t="shared" si="1"/>
        <v>2082</v>
      </c>
      <c r="Q120" s="77" t="s">
        <v>450</v>
      </c>
      <c r="R120" s="78"/>
      <c r="T120" s="4"/>
      <c r="U120" s="14"/>
      <c r="V120" s="14"/>
      <c r="W120" s="14"/>
      <c r="X120" s="14"/>
      <c r="Y120" s="4"/>
    </row>
    <row r="121" spans="1:25" s="3" customFormat="1" ht="20.100000000000001" customHeight="1" x14ac:dyDescent="0.25">
      <c r="A121" s="40" t="s">
        <v>386</v>
      </c>
      <c r="B121" s="39" t="s">
        <v>263</v>
      </c>
      <c r="C121" s="39" t="s">
        <v>24</v>
      </c>
      <c r="D121" s="39" t="s">
        <v>12</v>
      </c>
      <c r="E121" s="39" t="s">
        <v>80</v>
      </c>
      <c r="F121" s="39" t="s">
        <v>80</v>
      </c>
      <c r="G121" s="39" t="s">
        <v>264</v>
      </c>
      <c r="H121" s="39"/>
      <c r="I121" s="39" t="s">
        <v>15</v>
      </c>
      <c r="J121" s="39" t="s">
        <v>13</v>
      </c>
      <c r="K121" s="41">
        <v>13790143</v>
      </c>
      <c r="L121" s="42" t="s">
        <v>263</v>
      </c>
      <c r="M121" s="43">
        <v>39251</v>
      </c>
      <c r="N121" s="43">
        <v>39252</v>
      </c>
      <c r="O121" s="20">
        <v>444</v>
      </c>
      <c r="P121" s="25">
        <f t="shared" si="1"/>
        <v>888</v>
      </c>
      <c r="Q121" s="77" t="s">
        <v>450</v>
      </c>
      <c r="R121" s="78"/>
      <c r="T121" s="4"/>
      <c r="U121" s="14"/>
      <c r="V121" s="14"/>
      <c r="W121" s="14"/>
      <c r="X121" s="14"/>
      <c r="Y121" s="4"/>
    </row>
    <row r="122" spans="1:25" s="3" customFormat="1" ht="20.100000000000001" customHeight="1" x14ac:dyDescent="0.25">
      <c r="A122" s="40" t="s">
        <v>387</v>
      </c>
      <c r="B122" s="39" t="s">
        <v>265</v>
      </c>
      <c r="C122" s="39" t="s">
        <v>24</v>
      </c>
      <c r="D122" s="39" t="s">
        <v>12</v>
      </c>
      <c r="E122" s="39" t="s">
        <v>80</v>
      </c>
      <c r="F122" s="39" t="s">
        <v>80</v>
      </c>
      <c r="G122" s="39" t="s">
        <v>266</v>
      </c>
      <c r="H122" s="39"/>
      <c r="I122" s="39" t="s">
        <v>15</v>
      </c>
      <c r="J122" s="39" t="s">
        <v>13</v>
      </c>
      <c r="K122" s="41">
        <v>13790234</v>
      </c>
      <c r="L122" s="42" t="s">
        <v>265</v>
      </c>
      <c r="M122" s="43">
        <v>39251</v>
      </c>
      <c r="N122" s="43">
        <v>39252</v>
      </c>
      <c r="O122" s="20">
        <v>333</v>
      </c>
      <c r="P122" s="25">
        <f t="shared" si="1"/>
        <v>666</v>
      </c>
      <c r="Q122" s="77" t="s">
        <v>450</v>
      </c>
      <c r="R122" s="78"/>
      <c r="T122" s="4"/>
      <c r="U122" s="14"/>
      <c r="V122" s="14"/>
      <c r="W122" s="14"/>
      <c r="X122" s="14"/>
      <c r="Y122" s="4"/>
    </row>
    <row r="123" spans="1:25" s="3" customFormat="1" ht="20.100000000000001" customHeight="1" x14ac:dyDescent="0.25">
      <c r="A123" s="40" t="s">
        <v>388</v>
      </c>
      <c r="B123" s="39" t="s">
        <v>267</v>
      </c>
      <c r="C123" s="39" t="s">
        <v>24</v>
      </c>
      <c r="D123" s="39" t="s">
        <v>268</v>
      </c>
      <c r="E123" s="39" t="s">
        <v>46</v>
      </c>
      <c r="F123" s="39" t="s">
        <v>46</v>
      </c>
      <c r="G123" s="39" t="s">
        <v>269</v>
      </c>
      <c r="H123" s="39"/>
      <c r="I123" s="39" t="s">
        <v>15</v>
      </c>
      <c r="J123" s="39" t="s">
        <v>13</v>
      </c>
      <c r="K123" s="41">
        <v>13790264</v>
      </c>
      <c r="L123" s="42" t="s">
        <v>267</v>
      </c>
      <c r="M123" s="43">
        <v>38186</v>
      </c>
      <c r="N123" s="43">
        <v>38552</v>
      </c>
      <c r="O123" s="20">
        <v>30</v>
      </c>
      <c r="P123" s="25">
        <f t="shared" si="1"/>
        <v>60</v>
      </c>
      <c r="Q123" s="77" t="s">
        <v>450</v>
      </c>
      <c r="R123" s="78"/>
      <c r="T123" s="4"/>
      <c r="U123" s="14"/>
      <c r="V123" s="14"/>
      <c r="W123" s="14"/>
      <c r="X123" s="14"/>
      <c r="Y123" s="4"/>
    </row>
    <row r="124" spans="1:25" s="3" customFormat="1" ht="20.100000000000001" customHeight="1" x14ac:dyDescent="0.25">
      <c r="A124" s="40" t="s">
        <v>389</v>
      </c>
      <c r="B124" s="39" t="s">
        <v>270</v>
      </c>
      <c r="C124" s="39" t="s">
        <v>24</v>
      </c>
      <c r="D124" s="39" t="s">
        <v>12</v>
      </c>
      <c r="E124" s="39" t="s">
        <v>13</v>
      </c>
      <c r="F124" s="39" t="s">
        <v>86</v>
      </c>
      <c r="G124" s="39" t="s">
        <v>271</v>
      </c>
      <c r="H124" s="39"/>
      <c r="I124" s="39" t="s">
        <v>15</v>
      </c>
      <c r="J124" s="39" t="s">
        <v>13</v>
      </c>
      <c r="K124" s="41">
        <v>134679</v>
      </c>
      <c r="L124" s="42" t="s">
        <v>270</v>
      </c>
      <c r="M124" s="43">
        <v>38186</v>
      </c>
      <c r="N124" s="43">
        <v>37821</v>
      </c>
      <c r="O124" s="20">
        <v>16310</v>
      </c>
      <c r="P124" s="25">
        <f t="shared" si="1"/>
        <v>32620</v>
      </c>
      <c r="Q124" s="77" t="s">
        <v>450</v>
      </c>
      <c r="R124" s="78"/>
      <c r="T124" s="4"/>
      <c r="U124" s="14"/>
      <c r="V124" s="14"/>
      <c r="W124" s="14"/>
      <c r="X124" s="14"/>
      <c r="Y124" s="4"/>
    </row>
    <row r="125" spans="1:25" s="3" customFormat="1" ht="20.100000000000001" customHeight="1" x14ac:dyDescent="0.25">
      <c r="A125" s="40" t="s">
        <v>390</v>
      </c>
      <c r="B125" s="39" t="s">
        <v>272</v>
      </c>
      <c r="C125" s="39" t="s">
        <v>24</v>
      </c>
      <c r="D125" s="39" t="s">
        <v>12</v>
      </c>
      <c r="E125" s="39" t="s">
        <v>46</v>
      </c>
      <c r="F125" s="39" t="s">
        <v>46</v>
      </c>
      <c r="G125" s="39" t="s">
        <v>273</v>
      </c>
      <c r="H125" s="39"/>
      <c r="I125" s="39" t="s">
        <v>15</v>
      </c>
      <c r="J125" s="39" t="s">
        <v>13</v>
      </c>
      <c r="K125" s="41">
        <v>147629</v>
      </c>
      <c r="L125" s="42" t="s">
        <v>272</v>
      </c>
      <c r="M125" s="43">
        <v>38551</v>
      </c>
      <c r="N125" s="43">
        <v>38552</v>
      </c>
      <c r="O125" s="20">
        <v>220</v>
      </c>
      <c r="P125" s="25">
        <f t="shared" si="1"/>
        <v>440</v>
      </c>
      <c r="Q125" s="77" t="s">
        <v>450</v>
      </c>
      <c r="R125" s="78"/>
      <c r="T125" s="4"/>
      <c r="U125" s="14"/>
      <c r="V125" s="14"/>
      <c r="W125" s="14"/>
      <c r="X125" s="14"/>
      <c r="Y125" s="4"/>
    </row>
    <row r="126" spans="1:25" s="3" customFormat="1" ht="20.100000000000001" customHeight="1" x14ac:dyDescent="0.25">
      <c r="A126" s="40" t="s">
        <v>391</v>
      </c>
      <c r="B126" s="39" t="s">
        <v>274</v>
      </c>
      <c r="C126" s="39" t="s">
        <v>149</v>
      </c>
      <c r="D126" s="39" t="s">
        <v>275</v>
      </c>
      <c r="E126" s="39" t="s">
        <v>13</v>
      </c>
      <c r="F126" s="39" t="s">
        <v>276</v>
      </c>
      <c r="G126" s="39">
        <v>28</v>
      </c>
      <c r="H126" s="39"/>
      <c r="I126" s="39" t="s">
        <v>15</v>
      </c>
      <c r="J126" s="39" t="s">
        <v>13</v>
      </c>
      <c r="K126" s="41" t="s">
        <v>443</v>
      </c>
      <c r="L126" s="42" t="s">
        <v>274</v>
      </c>
      <c r="M126" s="43">
        <v>37121</v>
      </c>
      <c r="N126" s="43">
        <v>11523</v>
      </c>
      <c r="O126" s="20">
        <v>18500</v>
      </c>
      <c r="P126" s="25">
        <f t="shared" si="1"/>
        <v>37000</v>
      </c>
      <c r="Q126" s="77" t="s">
        <v>450</v>
      </c>
      <c r="R126" s="78"/>
      <c r="T126" s="4"/>
      <c r="U126" s="14"/>
      <c r="V126" s="14"/>
      <c r="W126" s="14"/>
      <c r="X126" s="14"/>
      <c r="Y126" s="4"/>
    </row>
    <row r="127" spans="1:25" s="3" customFormat="1" ht="20.100000000000001" customHeight="1" x14ac:dyDescent="0.25">
      <c r="A127" s="40" t="s">
        <v>392</v>
      </c>
      <c r="B127" s="39" t="s">
        <v>277</v>
      </c>
      <c r="C127" s="39" t="s">
        <v>24</v>
      </c>
      <c r="D127" s="39" t="s">
        <v>278</v>
      </c>
      <c r="E127" s="39" t="s">
        <v>127</v>
      </c>
      <c r="F127" s="39" t="s">
        <v>127</v>
      </c>
      <c r="G127" s="39" t="s">
        <v>279</v>
      </c>
      <c r="H127" s="39"/>
      <c r="I127" s="39" t="s">
        <v>15</v>
      </c>
      <c r="J127" s="39" t="s">
        <v>13</v>
      </c>
      <c r="K127" s="41">
        <v>50436813</v>
      </c>
      <c r="L127" s="42" t="s">
        <v>277</v>
      </c>
      <c r="M127" s="43">
        <v>37121</v>
      </c>
      <c r="N127" s="43">
        <v>11523</v>
      </c>
      <c r="O127" s="33">
        <v>8064</v>
      </c>
      <c r="P127" s="25">
        <f t="shared" si="1"/>
        <v>16128</v>
      </c>
      <c r="Q127" s="77" t="s">
        <v>450</v>
      </c>
      <c r="R127" s="78"/>
      <c r="T127" s="4"/>
      <c r="U127" s="14"/>
      <c r="V127" s="14"/>
      <c r="W127" s="14"/>
      <c r="X127" s="14"/>
      <c r="Y127" s="4"/>
    </row>
    <row r="128" spans="1:25" s="3" customFormat="1" ht="20.100000000000001" customHeight="1" x14ac:dyDescent="0.25">
      <c r="A128" s="40" t="s">
        <v>393</v>
      </c>
      <c r="B128" s="39" t="s">
        <v>280</v>
      </c>
      <c r="C128" s="39" t="s">
        <v>149</v>
      </c>
      <c r="D128" s="39" t="s">
        <v>281</v>
      </c>
      <c r="E128" s="39" t="s">
        <v>13</v>
      </c>
      <c r="F128" s="39" t="s">
        <v>13</v>
      </c>
      <c r="G128" s="39" t="s">
        <v>282</v>
      </c>
      <c r="H128" s="39"/>
      <c r="I128" s="39" t="s">
        <v>15</v>
      </c>
      <c r="J128" s="39" t="s">
        <v>13</v>
      </c>
      <c r="K128" s="41">
        <v>4097175</v>
      </c>
      <c r="L128" s="42" t="s">
        <v>280</v>
      </c>
      <c r="M128" s="43">
        <v>37121</v>
      </c>
      <c r="N128" s="43">
        <v>11523</v>
      </c>
      <c r="O128" s="20">
        <v>160765</v>
      </c>
      <c r="P128" s="25">
        <f t="shared" si="1"/>
        <v>321530</v>
      </c>
      <c r="Q128" s="77" t="s">
        <v>450</v>
      </c>
      <c r="R128" s="78"/>
      <c r="T128" s="4"/>
      <c r="U128" s="14"/>
      <c r="V128" s="14"/>
      <c r="W128" s="14"/>
      <c r="X128" s="14"/>
      <c r="Y128" s="4"/>
    </row>
    <row r="129" spans="1:35" s="3" customFormat="1" ht="20.100000000000001" customHeight="1" x14ac:dyDescent="0.25">
      <c r="A129" s="40" t="s">
        <v>394</v>
      </c>
      <c r="B129" s="39" t="s">
        <v>283</v>
      </c>
      <c r="C129" s="39" t="s">
        <v>284</v>
      </c>
      <c r="D129" s="39" t="s">
        <v>285</v>
      </c>
      <c r="E129" s="39" t="s">
        <v>20</v>
      </c>
      <c r="F129" s="39" t="s">
        <v>20</v>
      </c>
      <c r="G129" s="39"/>
      <c r="H129" s="39"/>
      <c r="I129" s="39" t="s">
        <v>15</v>
      </c>
      <c r="J129" s="39" t="s">
        <v>13</v>
      </c>
      <c r="K129" s="41" t="s">
        <v>458</v>
      </c>
      <c r="L129" s="42" t="s">
        <v>283</v>
      </c>
      <c r="M129" s="43">
        <v>37121</v>
      </c>
      <c r="N129" s="43">
        <v>11523</v>
      </c>
      <c r="O129" s="33">
        <v>67423</v>
      </c>
      <c r="P129" s="25">
        <f t="shared" si="1"/>
        <v>134846</v>
      </c>
      <c r="Q129" s="77" t="s">
        <v>450</v>
      </c>
      <c r="R129" s="78"/>
      <c r="T129" s="4"/>
      <c r="U129" s="14"/>
      <c r="V129" s="14"/>
      <c r="W129" s="14"/>
      <c r="X129" s="14"/>
      <c r="Y129" s="4"/>
    </row>
    <row r="130" spans="1:35" s="3" customFormat="1" ht="20.100000000000001" customHeight="1" x14ac:dyDescent="0.25">
      <c r="A130" s="40" t="s">
        <v>395</v>
      </c>
      <c r="B130" s="39" t="s">
        <v>425</v>
      </c>
      <c r="C130" s="39" t="s">
        <v>24</v>
      </c>
      <c r="D130" s="39" t="s">
        <v>439</v>
      </c>
      <c r="E130" s="39" t="s">
        <v>13</v>
      </c>
      <c r="F130" s="39" t="s">
        <v>13</v>
      </c>
      <c r="G130" s="39" t="s">
        <v>440</v>
      </c>
      <c r="H130" s="39"/>
      <c r="I130" s="39" t="s">
        <v>15</v>
      </c>
      <c r="J130" s="39" t="s">
        <v>13</v>
      </c>
      <c r="K130" s="20">
        <v>97222553</v>
      </c>
      <c r="L130" s="31"/>
      <c r="M130" s="31"/>
      <c r="N130" s="31"/>
      <c r="O130" s="28">
        <v>36</v>
      </c>
      <c r="P130" s="29">
        <f>O130*2</f>
        <v>72</v>
      </c>
      <c r="Q130" s="77" t="s">
        <v>450</v>
      </c>
      <c r="R130" s="78"/>
      <c r="T130" s="4"/>
      <c r="U130" s="14"/>
      <c r="V130" s="14"/>
      <c r="W130" s="14"/>
      <c r="X130" s="14"/>
      <c r="Y130" s="4"/>
    </row>
    <row r="131" spans="1:35" s="3" customFormat="1" ht="20.100000000000001" customHeight="1" x14ac:dyDescent="0.25">
      <c r="A131" s="40" t="s">
        <v>396</v>
      </c>
      <c r="B131" s="44" t="s">
        <v>418</v>
      </c>
      <c r="C131" s="44" t="s">
        <v>24</v>
      </c>
      <c r="D131" s="44" t="s">
        <v>402</v>
      </c>
      <c r="E131" s="44" t="s">
        <v>171</v>
      </c>
      <c r="F131" s="44" t="s">
        <v>171</v>
      </c>
      <c r="G131" s="45"/>
      <c r="H131" s="45"/>
      <c r="I131" s="44" t="s">
        <v>15</v>
      </c>
      <c r="J131" s="39" t="s">
        <v>13</v>
      </c>
      <c r="K131" s="39">
        <v>14966343</v>
      </c>
      <c r="L131" s="46" t="s">
        <v>283</v>
      </c>
      <c r="M131" s="47">
        <v>37121</v>
      </c>
      <c r="N131" s="47">
        <v>11523</v>
      </c>
      <c r="O131" s="39">
        <v>2522</v>
      </c>
      <c r="P131" s="25">
        <f t="shared" si="1"/>
        <v>5044</v>
      </c>
      <c r="Q131" s="31" t="s">
        <v>457</v>
      </c>
      <c r="R131" s="32"/>
      <c r="X131" s="14"/>
      <c r="Y131" s="4"/>
    </row>
    <row r="132" spans="1:35" s="3" customFormat="1" ht="20.100000000000001" customHeight="1" x14ac:dyDescent="0.25">
      <c r="A132" s="40" t="s">
        <v>424</v>
      </c>
      <c r="B132" s="44" t="s">
        <v>419</v>
      </c>
      <c r="C132" s="44" t="s">
        <v>24</v>
      </c>
      <c r="D132" s="44" t="s">
        <v>465</v>
      </c>
      <c r="E132" s="44" t="s">
        <v>403</v>
      </c>
      <c r="F132" s="44" t="s">
        <v>403</v>
      </c>
      <c r="G132" s="45"/>
      <c r="H132" s="45"/>
      <c r="I132" s="44" t="s">
        <v>15</v>
      </c>
      <c r="J132" s="39" t="s">
        <v>13</v>
      </c>
      <c r="K132" s="39">
        <v>12852633</v>
      </c>
      <c r="L132" s="46" t="s">
        <v>283</v>
      </c>
      <c r="M132" s="47">
        <v>37121</v>
      </c>
      <c r="N132" s="47">
        <v>11523</v>
      </c>
      <c r="O132" s="39">
        <v>1423</v>
      </c>
      <c r="P132" s="25">
        <f t="shared" si="1"/>
        <v>2846</v>
      </c>
      <c r="Q132" s="31" t="s">
        <v>457</v>
      </c>
      <c r="R132" s="32"/>
      <c r="X132" s="4"/>
      <c r="Y132" s="4"/>
    </row>
    <row r="133" spans="1:35" s="3" customFormat="1" ht="20.100000000000001" customHeight="1" x14ac:dyDescent="0.25">
      <c r="A133" s="40" t="s">
        <v>451</v>
      </c>
      <c r="B133" s="44" t="s">
        <v>420</v>
      </c>
      <c r="C133" s="44" t="s">
        <v>24</v>
      </c>
      <c r="D133" s="44" t="s">
        <v>404</v>
      </c>
      <c r="E133" s="44" t="s">
        <v>459</v>
      </c>
      <c r="F133" s="44" t="s">
        <v>459</v>
      </c>
      <c r="G133" s="45"/>
      <c r="H133" s="45"/>
      <c r="I133" s="44" t="s">
        <v>15</v>
      </c>
      <c r="J133" s="39" t="s">
        <v>13</v>
      </c>
      <c r="K133" s="39">
        <v>21605739</v>
      </c>
      <c r="L133" s="46" t="s">
        <v>283</v>
      </c>
      <c r="M133" s="47">
        <v>37121</v>
      </c>
      <c r="N133" s="47">
        <v>11523</v>
      </c>
      <c r="O133" s="39">
        <v>3601</v>
      </c>
      <c r="P133" s="25">
        <f t="shared" si="1"/>
        <v>7202</v>
      </c>
      <c r="Q133" s="31" t="s">
        <v>457</v>
      </c>
      <c r="R133" s="32"/>
      <c r="X133" s="4"/>
      <c r="Y133" s="4"/>
    </row>
    <row r="134" spans="1:35" s="3" customFormat="1" ht="20.100000000000001" customHeight="1" x14ac:dyDescent="0.25">
      <c r="A134" s="40" t="s">
        <v>452</v>
      </c>
      <c r="B134" s="44" t="s">
        <v>421</v>
      </c>
      <c r="C134" s="44" t="s">
        <v>24</v>
      </c>
      <c r="D134" s="44" t="s">
        <v>404</v>
      </c>
      <c r="E134" s="44" t="s">
        <v>403</v>
      </c>
      <c r="F134" s="44" t="s">
        <v>403</v>
      </c>
      <c r="G134" s="45"/>
      <c r="H134" s="45"/>
      <c r="I134" s="44" t="s">
        <v>15</v>
      </c>
      <c r="J134" s="39" t="s">
        <v>13</v>
      </c>
      <c r="K134" s="39">
        <v>12729360</v>
      </c>
      <c r="L134" s="46" t="s">
        <v>283</v>
      </c>
      <c r="M134" s="47">
        <v>37121</v>
      </c>
      <c r="N134" s="47">
        <v>11523</v>
      </c>
      <c r="O134" s="39">
        <v>12895</v>
      </c>
      <c r="P134" s="25">
        <f t="shared" si="1"/>
        <v>25790</v>
      </c>
      <c r="Q134" s="31" t="s">
        <v>457</v>
      </c>
      <c r="R134" s="32"/>
    </row>
    <row r="135" spans="1:35" s="3" customFormat="1" ht="20.100000000000001" customHeight="1" x14ac:dyDescent="0.25">
      <c r="A135" s="40" t="s">
        <v>453</v>
      </c>
      <c r="B135" s="44" t="s">
        <v>422</v>
      </c>
      <c r="C135" s="44" t="s">
        <v>24</v>
      </c>
      <c r="D135" s="44" t="s">
        <v>404</v>
      </c>
      <c r="E135" s="44" t="s">
        <v>405</v>
      </c>
      <c r="F135" s="44" t="s">
        <v>405</v>
      </c>
      <c r="G135" s="45"/>
      <c r="H135" s="45"/>
      <c r="I135" s="44" t="s">
        <v>15</v>
      </c>
      <c r="J135" s="39" t="s">
        <v>13</v>
      </c>
      <c r="K135" s="39">
        <v>27743279</v>
      </c>
      <c r="L135" s="46" t="s">
        <v>283</v>
      </c>
      <c r="M135" s="47">
        <v>37121</v>
      </c>
      <c r="N135" s="47">
        <v>11523</v>
      </c>
      <c r="O135" s="39">
        <v>2325</v>
      </c>
      <c r="P135" s="25">
        <f t="shared" si="1"/>
        <v>4650</v>
      </c>
      <c r="Q135" s="31" t="s">
        <v>457</v>
      </c>
      <c r="R135" s="32"/>
    </row>
    <row r="136" spans="1:35" s="3" customFormat="1" ht="20.100000000000001" customHeight="1" x14ac:dyDescent="0.25">
      <c r="A136" s="40" t="s">
        <v>454</v>
      </c>
      <c r="B136" s="44" t="s">
        <v>423</v>
      </c>
      <c r="C136" s="44" t="s">
        <v>24</v>
      </c>
      <c r="D136" s="44" t="s">
        <v>404</v>
      </c>
      <c r="E136" s="44" t="s">
        <v>406</v>
      </c>
      <c r="F136" s="44" t="s">
        <v>406</v>
      </c>
      <c r="G136" s="45"/>
      <c r="H136" s="45"/>
      <c r="I136" s="44" t="s">
        <v>15</v>
      </c>
      <c r="J136" s="39" t="s">
        <v>13</v>
      </c>
      <c r="K136" s="39">
        <v>18996170</v>
      </c>
      <c r="L136" s="46" t="s">
        <v>283</v>
      </c>
      <c r="M136" s="47">
        <v>37121</v>
      </c>
      <c r="N136" s="47">
        <v>11523</v>
      </c>
      <c r="O136" s="39">
        <v>2534</v>
      </c>
      <c r="P136" s="25">
        <f t="shared" si="1"/>
        <v>5068</v>
      </c>
      <c r="Q136" s="31" t="s">
        <v>457</v>
      </c>
      <c r="R136" s="32"/>
    </row>
    <row r="137" spans="1:35" s="3" customFormat="1" ht="20.100000000000001" customHeight="1" x14ac:dyDescent="0.25">
      <c r="A137" s="40" t="s">
        <v>455</v>
      </c>
      <c r="B137" s="39" t="s">
        <v>410</v>
      </c>
      <c r="C137" s="39" t="s">
        <v>409</v>
      </c>
      <c r="D137" s="39" t="s">
        <v>407</v>
      </c>
      <c r="E137" s="39" t="s">
        <v>13</v>
      </c>
      <c r="F137" s="39" t="s">
        <v>408</v>
      </c>
      <c r="G137" s="39">
        <v>11</v>
      </c>
      <c r="H137" s="39"/>
      <c r="I137" s="39" t="s">
        <v>15</v>
      </c>
      <c r="J137" s="39" t="s">
        <v>13</v>
      </c>
      <c r="K137" s="39">
        <v>170736</v>
      </c>
      <c r="L137" s="42" t="s">
        <v>283</v>
      </c>
      <c r="M137" s="43">
        <v>37121</v>
      </c>
      <c r="N137" s="43">
        <v>11523</v>
      </c>
      <c r="O137" s="33">
        <v>2600</v>
      </c>
      <c r="P137" s="25">
        <f t="shared" si="1"/>
        <v>5200</v>
      </c>
      <c r="Q137" s="77" t="s">
        <v>450</v>
      </c>
      <c r="R137" s="78"/>
      <c r="X137" s="4"/>
      <c r="Y137" s="4"/>
      <c r="Z137" s="4"/>
    </row>
    <row r="138" spans="1:35" s="3" customFormat="1" ht="20.100000000000001" customHeight="1" x14ac:dyDescent="0.25">
      <c r="A138" s="40" t="s">
        <v>456</v>
      </c>
      <c r="B138" s="39" t="s">
        <v>413</v>
      </c>
      <c r="C138" s="39" t="s">
        <v>409</v>
      </c>
      <c r="D138" s="39" t="s">
        <v>414</v>
      </c>
      <c r="E138" s="39" t="s">
        <v>13</v>
      </c>
      <c r="F138" s="39" t="s">
        <v>416</v>
      </c>
      <c r="G138" s="39">
        <v>1</v>
      </c>
      <c r="H138" s="39"/>
      <c r="I138" s="39" t="s">
        <v>15</v>
      </c>
      <c r="J138" s="39" t="s">
        <v>13</v>
      </c>
      <c r="K138" s="39">
        <v>90639946</v>
      </c>
      <c r="L138" s="42" t="s">
        <v>283</v>
      </c>
      <c r="M138" s="43">
        <v>37121</v>
      </c>
      <c r="N138" s="43">
        <v>11523</v>
      </c>
      <c r="O138" s="33">
        <v>0</v>
      </c>
      <c r="P138" s="25">
        <f t="shared" si="1"/>
        <v>0</v>
      </c>
      <c r="Q138" s="77" t="s">
        <v>450</v>
      </c>
      <c r="R138" s="78"/>
      <c r="X138" s="4"/>
      <c r="Y138" s="4"/>
      <c r="Z138" s="4"/>
    </row>
    <row r="139" spans="1:35" s="3" customFormat="1" ht="20.100000000000001" customHeight="1" thickBot="1" x14ac:dyDescent="0.3">
      <c r="A139" s="40" t="s">
        <v>460</v>
      </c>
      <c r="B139" s="37" t="s">
        <v>412</v>
      </c>
      <c r="C139" s="37" t="s">
        <v>411</v>
      </c>
      <c r="D139" s="37" t="s">
        <v>417</v>
      </c>
      <c r="E139" s="37" t="s">
        <v>13</v>
      </c>
      <c r="F139" s="37" t="s">
        <v>415</v>
      </c>
      <c r="G139" s="37">
        <v>18</v>
      </c>
      <c r="H139" s="37"/>
      <c r="I139" s="37" t="s">
        <v>15</v>
      </c>
      <c r="J139" s="37" t="s">
        <v>13</v>
      </c>
      <c r="K139" s="37">
        <v>80454184</v>
      </c>
      <c r="L139" s="48" t="s">
        <v>283</v>
      </c>
      <c r="M139" s="49">
        <v>37121</v>
      </c>
      <c r="N139" s="49">
        <v>11523</v>
      </c>
      <c r="O139" s="34">
        <v>0</v>
      </c>
      <c r="P139" s="26">
        <f t="shared" si="1"/>
        <v>0</v>
      </c>
      <c r="Q139" s="84" t="s">
        <v>450</v>
      </c>
      <c r="R139" s="85"/>
      <c r="X139" s="4"/>
      <c r="Y139" s="4"/>
      <c r="Z139" s="4"/>
    </row>
    <row r="140" spans="1:35" ht="20.100000000000001" customHeight="1" thickBot="1" x14ac:dyDescent="0.3">
      <c r="O140" s="6">
        <f>SUM(O20:O139)</f>
        <v>677932</v>
      </c>
      <c r="P140" s="27">
        <f>SUM(P20:P139)</f>
        <v>1355864</v>
      </c>
      <c r="AE140" s="2"/>
      <c r="AF140" s="2"/>
      <c r="AG140" s="2"/>
      <c r="AH140" s="2"/>
      <c r="AI140" s="2"/>
    </row>
    <row r="141" spans="1:35" ht="20.100000000000001" customHeight="1" x14ac:dyDescent="0.3">
      <c r="AI141" s="11"/>
    </row>
    <row r="142" spans="1:35" ht="20.100000000000001" customHeight="1" thickBot="1" x14ac:dyDescent="0.35">
      <c r="AI142" s="11"/>
    </row>
    <row r="143" spans="1:35" ht="20.100000000000001" customHeight="1" thickBot="1" x14ac:dyDescent="0.35">
      <c r="K143" s="19" t="s">
        <v>462</v>
      </c>
      <c r="L143" s="17"/>
      <c r="M143" s="17"/>
      <c r="N143" s="17"/>
      <c r="O143" s="18">
        <f>SUM(O140,O15,O9)</f>
        <v>687478</v>
      </c>
      <c r="P143" s="27">
        <f>SUM(P140,P15,P9)</f>
        <v>1374956</v>
      </c>
      <c r="AI143" s="11"/>
    </row>
    <row r="147" spans="22:25" x14ac:dyDescent="0.25">
      <c r="V147" s="4"/>
      <c r="W147" s="12"/>
      <c r="X147" s="14"/>
      <c r="Y147" s="14"/>
    </row>
  </sheetData>
  <mergeCells count="128">
    <mergeCell ref="Q138:R138"/>
    <mergeCell ref="Q139:R139"/>
    <mergeCell ref="Q137:R137"/>
    <mergeCell ref="Q122:R122"/>
    <mergeCell ref="Q123:R123"/>
    <mergeCell ref="Q124:R124"/>
    <mergeCell ref="Q125:R125"/>
    <mergeCell ref="Q116:R116"/>
    <mergeCell ref="Q117:R117"/>
    <mergeCell ref="Q118:R118"/>
    <mergeCell ref="Q119:R119"/>
    <mergeCell ref="Q120:R120"/>
    <mergeCell ref="Q121:R121"/>
    <mergeCell ref="Q110:R110"/>
    <mergeCell ref="Q111:R111"/>
    <mergeCell ref="Q112:R112"/>
    <mergeCell ref="Q113:R113"/>
    <mergeCell ref="Q114:R114"/>
    <mergeCell ref="Q115:R115"/>
    <mergeCell ref="Q104:R104"/>
    <mergeCell ref="Q105:R105"/>
    <mergeCell ref="Q106:R106"/>
    <mergeCell ref="Q107:R107"/>
    <mergeCell ref="Q108:R108"/>
    <mergeCell ref="Q109:R109"/>
    <mergeCell ref="Q98:R98"/>
    <mergeCell ref="Q99:R99"/>
    <mergeCell ref="Q100:R100"/>
    <mergeCell ref="Q101:R101"/>
    <mergeCell ref="Q102:R102"/>
    <mergeCell ref="Q103:R103"/>
    <mergeCell ref="Q92:R92"/>
    <mergeCell ref="Q93:R93"/>
    <mergeCell ref="Q94:R94"/>
    <mergeCell ref="Q95:R95"/>
    <mergeCell ref="Q96:R96"/>
    <mergeCell ref="Q97:R97"/>
    <mergeCell ref="Q87:R87"/>
    <mergeCell ref="Q88:R88"/>
    <mergeCell ref="Q89:R89"/>
    <mergeCell ref="Q90:R90"/>
    <mergeCell ref="Q91:R91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69:R69"/>
    <mergeCell ref="Q70:R70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57:R57"/>
    <mergeCell ref="Q58:R58"/>
    <mergeCell ref="Q59:R59"/>
    <mergeCell ref="Q60:R60"/>
    <mergeCell ref="Q61:R61"/>
    <mergeCell ref="Q62:R62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41:R41"/>
    <mergeCell ref="Q42:R42"/>
    <mergeCell ref="Q43:R43"/>
    <mergeCell ref="Q44:R44"/>
    <mergeCell ref="Q33:R33"/>
    <mergeCell ref="Q34:R34"/>
    <mergeCell ref="Q35:R35"/>
    <mergeCell ref="Q36:R36"/>
    <mergeCell ref="Q37:R37"/>
    <mergeCell ref="Q38:R38"/>
    <mergeCell ref="Q24:R24"/>
    <mergeCell ref="Q25:R25"/>
    <mergeCell ref="Q26:R26"/>
    <mergeCell ref="Q13:R13"/>
    <mergeCell ref="Q126:R126"/>
    <mergeCell ref="Q127:R127"/>
    <mergeCell ref="Q128:R128"/>
    <mergeCell ref="Q129:R129"/>
    <mergeCell ref="Q130:R130"/>
    <mergeCell ref="A18:R18"/>
    <mergeCell ref="Q27:R27"/>
    <mergeCell ref="Q28:R28"/>
    <mergeCell ref="Q29:R29"/>
    <mergeCell ref="Q30:R30"/>
    <mergeCell ref="Q31:R31"/>
    <mergeCell ref="Q32:R32"/>
    <mergeCell ref="Q14:R14"/>
    <mergeCell ref="Q19:R19"/>
    <mergeCell ref="Q20:R20"/>
    <mergeCell ref="Q21:R21"/>
    <mergeCell ref="Q22:R22"/>
    <mergeCell ref="Q23:R23"/>
    <mergeCell ref="Q39:R39"/>
    <mergeCell ref="Q40:R40"/>
    <mergeCell ref="A1:R1"/>
    <mergeCell ref="A2:R3"/>
    <mergeCell ref="A4:R4"/>
    <mergeCell ref="A5:R5"/>
    <mergeCell ref="A11:R11"/>
    <mergeCell ref="A12:R12"/>
    <mergeCell ref="A17:R17"/>
    <mergeCell ref="Q7:R7"/>
    <mergeCell ref="Q8:R8"/>
    <mergeCell ref="Q6:R6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ignoredErrors>
    <ignoredError sqref="P1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 do SIWZ</vt:lpstr>
    </vt:vector>
  </TitlesOfParts>
  <Company>PGE Systemy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Szymczak Tomasz [PGE Obrót O. Łódź]</dc:creator>
  <cp:lastModifiedBy>komp</cp:lastModifiedBy>
  <cp:lastPrinted>2020-11-05T10:47:27Z</cp:lastPrinted>
  <dcterms:created xsi:type="dcterms:W3CDTF">2019-11-13T08:50:12Z</dcterms:created>
  <dcterms:modified xsi:type="dcterms:W3CDTF">2020-11-06T11:04:27Z</dcterms:modified>
</cp:coreProperties>
</file>